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ropbox\Företagstolken\Nya moduler\"/>
    </mc:Choice>
  </mc:AlternateContent>
  <xr:revisionPtr revIDLastSave="0" documentId="13_ncr:1_{6A244D50-B6DB-43A7-95CF-0D1FF784BF07}" xr6:coauthVersionLast="47" xr6:coauthVersionMax="47" xr10:uidLastSave="{00000000-0000-0000-0000-000000000000}"/>
  <workbookProtection workbookAlgorithmName="SHA-512" workbookHashValue="NRi8YA4p4yGH074ziX1+JmJb/rFDvQfGaw9GLlyvhXk/vre3JiBot2PiMn0npBijm2XsWdXgHTcWtOp1QNd46A==" workbookSaltValue="rUh+hxIxn/LSfE6wTy5u5g==" workbookSpinCount="100000" lockStructure="1"/>
  <bookViews>
    <workbookView xWindow="-103" yWindow="-103" windowWidth="33120" windowHeight="18120" xr2:uid="{00000000-000D-0000-FFFF-FFFF00000000}"/>
  </bookViews>
  <sheets>
    <sheet name="Företagsvärde" sheetId="2" r:id="rId1"/>
    <sheet name="Företagsvärde för Skatteförval." sheetId="3" r:id="rId2"/>
  </sheets>
  <definedNames>
    <definedName name="_xlnm.Print_Area" localSheetId="0">Företagsvärde!$B$2:$G$87</definedName>
    <definedName name="_xlnm.Print_Area" localSheetId="1">'Företagsvärde för Skatteförval.'!$B$1:$G$40</definedName>
    <definedName name="_xlnm.Print_Titles" localSheetId="0">Företagsvärde!$B:$G,Företagsvärde!$2:$8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2" l="1"/>
  <c r="F37" i="2" s="1"/>
  <c r="G35" i="2"/>
  <c r="G37" i="2" s="1"/>
  <c r="E35" i="2"/>
  <c r="E20" i="2"/>
  <c r="G45" i="2" l="1"/>
  <c r="G39" i="2"/>
  <c r="F55" i="2"/>
  <c r="E18" i="2" l="1"/>
  <c r="G15" i="2"/>
  <c r="F15" i="2"/>
  <c r="E15" i="2"/>
  <c r="G18" i="2"/>
  <c r="F18" i="2"/>
  <c r="E21" i="2" l="1"/>
  <c r="G54" i="2"/>
  <c r="G47" i="2"/>
  <c r="F54" i="2"/>
  <c r="G48" i="2"/>
  <c r="F22" i="2" l="1"/>
  <c r="G22" i="2"/>
  <c r="E22" i="2"/>
  <c r="E34" i="2" l="1"/>
  <c r="E37" i="2" s="1"/>
  <c r="G30" i="3"/>
  <c r="G25" i="3"/>
  <c r="G29" i="3" s="1"/>
  <c r="G31" i="3" s="1"/>
  <c r="G15" i="3"/>
  <c r="G21" i="3" s="1"/>
  <c r="F15" i="3"/>
  <c r="F21" i="3" s="1"/>
  <c r="E15" i="3"/>
  <c r="E21" i="3" s="1"/>
  <c r="F21" i="2" l="1"/>
  <c r="G21" i="2"/>
  <c r="F20" i="2" l="1"/>
  <c r="G20" i="2"/>
  <c r="G34" i="2" s="1"/>
  <c r="F34" i="2" l="1"/>
  <c r="G60" i="2"/>
  <c r="F60" i="2" l="1"/>
  <c r="F64" i="2" s="1"/>
  <c r="F56" i="2"/>
  <c r="F62" i="2" l="1"/>
  <c r="F63" i="2"/>
  <c r="F61" i="2"/>
  <c r="G63" i="2" l="1"/>
  <c r="G64" i="2" l="1"/>
  <c r="G61" i="2"/>
  <c r="G62" i="2"/>
  <c r="G55" i="2"/>
  <c r="G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I8" authorId="0" shapeId="0" xr:uid="{52FB7DFD-6B99-46CA-964D-8F7B407FF710}">
      <text>
        <r>
          <rPr>
            <b/>
            <sz val="9"/>
            <color indexed="81"/>
            <rFont val="Tahoma"/>
            <family val="2"/>
          </rPr>
          <t xml:space="preserve">Värdering för Skatteförvaltningen vid generationsväxling och arvsskifte beräknas med kalkylen "Företagsvärde för Skatteförvaltningen".
</t>
        </r>
        <r>
          <rPr>
            <sz val="9"/>
            <color indexed="81"/>
            <rFont val="Tahoma"/>
            <family val="2"/>
          </rPr>
          <t xml:space="preserve">
</t>
        </r>
        <r>
          <rPr>
            <sz val="10"/>
            <color indexed="81"/>
            <rFont val="Tahoma"/>
            <family val="2"/>
          </rPr>
          <t>I denna värderingskalkyl är det möjligt att använda justeringar.
Med justeringar kan man ta bort eller lägga till t.ex. intäkter, kostnader, tillgångar och förmåner från bokslutet som inte hör till eller som hör till den verksamhet som ska köpas/säljas. På så sätt synliggörs det egentliga affärsvärdet ur köparens perspektiv.</t>
        </r>
        <r>
          <rPr>
            <sz val="9"/>
            <color indexed="81"/>
            <rFont val="Tahoma"/>
            <family val="2"/>
          </rPr>
          <t xml:space="preserve">
</t>
        </r>
        <r>
          <rPr>
            <b/>
            <sz val="9"/>
            <color indexed="81"/>
            <rFont val="Tahoma"/>
            <family val="2"/>
          </rPr>
          <t>Instruktioner för ifyllning</t>
        </r>
        <r>
          <rPr>
            <sz val="9"/>
            <color indexed="81"/>
            <rFont val="Tahoma"/>
            <family val="2"/>
          </rPr>
          <t xml:space="preserve">
Placera siffrorna från bokslutet i de ljusblå cellerna.
Placera siffran som ändrar bokslutet i de gula cellerna. Läs anteckningen i cellen för instruktion om tecken.
</t>
        </r>
        <r>
          <rPr>
            <b/>
            <sz val="9"/>
            <color indexed="81"/>
            <rFont val="Tahoma"/>
            <family val="2"/>
          </rPr>
          <t>Värdet på det företag som ska säljas beräknas med de justerade värdena. Värdet beräknas på två sätt:</t>
        </r>
        <r>
          <rPr>
            <sz val="9"/>
            <color indexed="81"/>
            <rFont val="Tahoma"/>
            <family val="2"/>
          </rPr>
          <t xml:space="preserve">
1. Värde enligt Skatteförvaltninges beräkningsmetod
2. Värde baserat på rörelseresultat före avskrivningar (EBITDA)
EBITDA visar resultatet från den egentliga verksamheten före avskrivningar, finansiella poster och skatter.
EBITDA visar hur mycket av omsättningen som återstår efter att rörelsekostnaderna dragits av.
Det kalkylmässiga företagsvärdet är 2–5 gånger EBITDA.</t>
        </r>
        <r>
          <rPr>
            <b/>
            <sz val="9"/>
            <color indexed="81"/>
            <rFont val="Tahoma"/>
            <family val="2"/>
          </rPr>
          <t xml:space="preserve">
</t>
        </r>
      </text>
    </comment>
    <comment ref="E14" authorId="0" shapeId="0" xr:uid="{AFD57FCB-A2A9-4E52-9385-D296D58AF933}">
      <text>
        <r>
          <rPr>
            <sz val="10"/>
            <color indexed="81"/>
            <rFont val="Tahoma"/>
            <family val="2"/>
          </rPr>
          <t>ANVÄND ENDAST HELT TAL!</t>
        </r>
      </text>
    </comment>
    <comment ref="E16" authorId="0" shapeId="0" xr:uid="{73BB766F-A4DC-4284-B51F-353EFC86087B}">
      <text>
        <r>
          <rPr>
            <sz val="10"/>
            <color indexed="81"/>
            <rFont val="Tahoma"/>
            <family val="2"/>
          </rPr>
          <t>Justering
- Subtrahera, minustecken
+ Lägg till, plustecken</t>
        </r>
      </text>
    </comment>
    <comment ref="E19" authorId="0" shapeId="0" xr:uid="{090FEBF6-E98C-4A83-B16C-8B2AE16407C3}">
      <text>
        <r>
          <rPr>
            <sz val="10"/>
            <color indexed="81"/>
            <rFont val="Tahoma"/>
            <family val="2"/>
          </rPr>
          <t>Justering
- Subtrahera, minustecken
+ Lägg till, plustecken</t>
        </r>
      </text>
    </comment>
    <comment ref="B20" authorId="0" shapeId="0" xr:uid="{AA367516-22BD-40D7-A52D-08D4A3BCA200}">
      <text>
        <r>
          <rPr>
            <sz val="9"/>
            <color indexed="81"/>
            <rFont val="Tahoma"/>
            <family val="2"/>
          </rPr>
          <t>= Omsättning 12 månader + Övriga rörelseintäkter 12 månader</t>
        </r>
      </text>
    </comment>
    <comment ref="E23" authorId="0" shapeId="0" xr:uid="{78334429-B477-4B84-91EB-EE6E90F96D2C}">
      <text>
        <r>
          <rPr>
            <sz val="10"/>
            <color indexed="81"/>
            <rFont val="Tahoma"/>
            <family val="2"/>
          </rPr>
          <t>- minustecken</t>
        </r>
      </text>
    </comment>
    <comment ref="E24" authorId="0" shapeId="0" xr:uid="{7ABFA577-693D-4883-8587-171D804ADD2F}">
      <text>
        <r>
          <rPr>
            <b/>
            <sz val="10"/>
            <color indexed="81"/>
            <rFont val="Tahoma"/>
            <family val="2"/>
          </rPr>
          <t>Skriv samma tecken som i bokslutet.</t>
        </r>
        <r>
          <rPr>
            <sz val="10"/>
            <color indexed="81"/>
            <rFont val="Tahoma"/>
            <family val="2"/>
          </rPr>
          <t xml:space="preserve">
(+ är en ökning av lagret och - är en minskning av lagret)</t>
        </r>
      </text>
    </comment>
    <comment ref="E25" authorId="0" shapeId="0" xr:uid="{8461DD06-7426-4CAF-A5E2-A9E4E075B79A}">
      <text>
        <r>
          <rPr>
            <sz val="10"/>
            <color indexed="81"/>
            <rFont val="Tahoma"/>
            <family val="2"/>
          </rPr>
          <t>Minskning av anskaffningskostnader för inköp, ange talet som positivt (+)</t>
        </r>
      </text>
    </comment>
    <comment ref="E26" authorId="0" shapeId="0" xr:uid="{2BC648F5-8A1E-4205-8514-F4CBC514AC93}">
      <text>
        <r>
          <rPr>
            <sz val="10"/>
            <color indexed="81"/>
            <rFont val="Tahoma"/>
            <family val="2"/>
          </rPr>
          <t>Minskning av lagervärde, rapportera talet som negativt (-)</t>
        </r>
      </text>
    </comment>
    <comment ref="E28" authorId="0" shapeId="0" xr:uid="{3F1BDF85-E8D5-41B0-BC3A-3F08EB4EA755}">
      <text>
        <r>
          <rPr>
            <sz val="10"/>
            <color indexed="81"/>
            <rFont val="Tahoma"/>
            <family val="2"/>
          </rPr>
          <t>Minskning av kostnader för inköp, rapportera talet som positivt (+)</t>
        </r>
      </text>
    </comment>
    <comment ref="E29" authorId="0" shapeId="0" xr:uid="{F3040D28-2AA5-42CA-A5E8-FAA4009E0D30}">
      <text>
        <r>
          <rPr>
            <sz val="10"/>
            <color indexed="81"/>
            <rFont val="Tahoma"/>
            <family val="2"/>
          </rPr>
          <t>- minustecken</t>
        </r>
      </text>
    </comment>
    <comment ref="E30" authorId="0" shapeId="0" xr:uid="{94F1CA46-7B84-4FD7-AE93-51B4A2580D3A}">
      <text>
        <r>
          <rPr>
            <sz val="10"/>
            <color indexed="81"/>
            <rFont val="Tahoma"/>
            <family val="2"/>
          </rPr>
          <t>Justering
- Subtrahera, minustecken
+ Lägg till, plustecken</t>
        </r>
      </text>
    </comment>
    <comment ref="E31" authorId="0" shapeId="0" xr:uid="{263C04DE-B03E-417A-8F0E-014FEF3C1B0D}">
      <text>
        <r>
          <rPr>
            <sz val="10"/>
            <color indexed="81"/>
            <rFont val="Tahoma"/>
            <family val="2"/>
          </rPr>
          <t>Justering
- Subtrahera, minustecken
+ Lägg till, plustecken</t>
        </r>
      </text>
    </comment>
    <comment ref="B33" authorId="0" shapeId="0" xr:uid="{BF5C86AC-5FB4-4533-BDD3-9F6EE0BA226E}">
      <text>
        <r>
          <rPr>
            <sz val="10"/>
            <color indexed="81"/>
            <rFont val="Tahoma"/>
            <family val="2"/>
          </rPr>
          <t>Övriga rörelsekostnader till exempel:
- kostnader för naturaförmåner
- kostnader för kontorshyra
- kostnader för förvaltning och underhåll av lägenheter
- representationskostnader</t>
        </r>
      </text>
    </comment>
    <comment ref="E33" authorId="0" shapeId="0" xr:uid="{4C26206E-0A05-4784-B4B8-28F7388F4C97}">
      <text>
        <r>
          <rPr>
            <sz val="10"/>
            <color indexed="81"/>
            <rFont val="Tahoma"/>
            <family val="2"/>
          </rPr>
          <t>Justering
+ Subtrahera, plustecken
- Lägg till, minustecken</t>
        </r>
      </text>
    </comment>
    <comment ref="B40" authorId="0" shapeId="0" xr:uid="{EBEB1E24-D008-4707-BD27-40415D8102C6}">
      <text>
        <r>
          <rPr>
            <sz val="10"/>
            <color indexed="81"/>
            <rFont val="Tahoma"/>
            <family val="2"/>
          </rPr>
          <t>Skriv en förklaring av de tillgångar som ska justeras. Tillgångar som kvarstår hos säljaren utanför transaktionen dras av från företagets tillgångar till de värden som anges i bokslutet.</t>
        </r>
      </text>
    </comment>
    <comment ref="G40" authorId="0" shapeId="0" xr:uid="{C1DD2C74-3AD5-4983-A244-C82D88A2E5FE}">
      <text>
        <r>
          <rPr>
            <sz val="10"/>
            <color indexed="81"/>
            <rFont val="Tahoma"/>
            <family val="2"/>
          </rPr>
          <t>- Subtrahera, minustecken</t>
        </r>
      </text>
    </comment>
    <comment ref="B46" authorId="0" shapeId="0" xr:uid="{74AFC13C-3793-41AC-9DA8-904FBF98F86C}">
      <text>
        <r>
          <rPr>
            <sz val="10"/>
            <color indexed="81"/>
            <rFont val="Tahoma"/>
            <family val="2"/>
          </rPr>
          <t>Skriv en förklaring av de skulder som ska justeras. De skulder i verksamheten som inte ingår i transaktionen dras av från verksamhetens skulder, till de värden som anges i bokslutet. 
Till exempel: Affärslokalen dras av från värderingen, dras även skulden till affärslokalen av.</t>
        </r>
      </text>
    </comment>
    <comment ref="G46" authorId="0" shapeId="0" xr:uid="{B6E1F923-6206-41B8-88D4-CCD4084D23D1}">
      <text>
        <r>
          <rPr>
            <sz val="10"/>
            <color indexed="81"/>
            <rFont val="Tahoma"/>
            <family val="2"/>
          </rPr>
          <t>+ Subtrahera, plustecken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15" authorId="0" shapeId="0" xr:uid="{B19559C2-334C-49EA-ADFB-67524D323DA0}">
      <text>
        <r>
          <rPr>
            <sz val="10"/>
            <color indexed="81"/>
            <rFont val="Tahoma"/>
            <family val="2"/>
          </rPr>
          <t>= omsättning + övriga rörelseintäkter</t>
        </r>
      </text>
    </comment>
    <comment ref="E16" authorId="0" shapeId="0" xr:uid="{9CB77B4C-5040-49B7-AC2F-9A57422B9C41}">
      <text>
        <r>
          <rPr>
            <sz val="9"/>
            <color indexed="81"/>
            <rFont val="Tahoma"/>
            <family val="2"/>
          </rPr>
          <t xml:space="preserve">
</t>
        </r>
        <r>
          <rPr>
            <b/>
            <sz val="10"/>
            <color indexed="81"/>
            <rFont val="Tahoma"/>
            <family val="2"/>
          </rPr>
          <t>Observera förtecken! Skriv företecken minus!</t>
        </r>
        <r>
          <rPr>
            <sz val="10"/>
            <color indexed="81"/>
            <rFont val="Tahoma"/>
            <family val="2"/>
          </rPr>
          <t xml:space="preserve">
</t>
        </r>
      </text>
    </comment>
    <comment ref="E17" authorId="0" shapeId="0" xr:uid="{2FE651AF-B55D-4CD0-A48F-41DD50216391}">
      <text>
        <r>
          <rPr>
            <sz val="9"/>
            <color indexed="81"/>
            <rFont val="Tahoma"/>
            <family val="2"/>
          </rPr>
          <t xml:space="preserve">
S</t>
        </r>
        <r>
          <rPr>
            <sz val="10"/>
            <color indexed="81"/>
            <rFont val="Tahoma"/>
            <family val="2"/>
          </rPr>
          <t>kriv företecken minus!</t>
        </r>
      </text>
    </comment>
    <comment ref="E18" authorId="0" shapeId="0" xr:uid="{839D4AF7-8325-4DB2-AD6D-2C5B4D480150}">
      <text>
        <r>
          <rPr>
            <sz val="9"/>
            <color indexed="81"/>
            <rFont val="Tahoma"/>
            <family val="2"/>
          </rPr>
          <t xml:space="preserve">
S</t>
        </r>
        <r>
          <rPr>
            <sz val="10"/>
            <color indexed="81"/>
            <rFont val="Tahoma"/>
            <family val="2"/>
          </rPr>
          <t>kriv företecken minus!</t>
        </r>
      </text>
    </comment>
    <comment ref="E19" authorId="0" shapeId="0" xr:uid="{D3C2B91A-C800-44DB-AC29-9DB19CC8A18D}">
      <text>
        <r>
          <rPr>
            <sz val="9"/>
            <color indexed="81"/>
            <rFont val="Tahoma"/>
            <family val="2"/>
          </rPr>
          <t xml:space="preserve">
S</t>
        </r>
        <r>
          <rPr>
            <sz val="10"/>
            <color indexed="81"/>
            <rFont val="Tahoma"/>
            <family val="2"/>
          </rPr>
          <t>kriv företecken minus!</t>
        </r>
      </text>
    </comment>
    <comment ref="G24" authorId="0" shapeId="0" xr:uid="{3ED335A4-752F-41D3-8BFA-76F3A22EA2E2}">
      <text>
        <r>
          <rPr>
            <sz val="9"/>
            <color indexed="81"/>
            <rFont val="Tahoma"/>
            <family val="2"/>
          </rPr>
          <t xml:space="preserve">
S</t>
        </r>
        <r>
          <rPr>
            <sz val="10"/>
            <color indexed="81"/>
            <rFont val="Tahoma"/>
            <family val="2"/>
          </rPr>
          <t>kriv företecken minus!</t>
        </r>
      </text>
    </comment>
  </commentList>
</comments>
</file>

<file path=xl/sharedStrings.xml><?xml version="1.0" encoding="utf-8"?>
<sst xmlns="http://schemas.openxmlformats.org/spreadsheetml/2006/main" count="118" uniqueCount="84">
  <si>
    <t xml:space="preserve"> </t>
  </si>
  <si>
    <t>-</t>
  </si>
  <si>
    <t>+/-</t>
  </si>
  <si>
    <t>Käyttäjä käyttää laskuria ja tulkitsee tuloksia omalla vastuullaan. Käytä aina lopulliseen hinnanmääritykseen ulkopuolisten asiantuntijoiden apua.</t>
  </si>
  <si>
    <t>Laskelman antamien tulosten oikeellisuus ja vastuu tuloksista</t>
  </si>
  <si>
    <t>Käyttäjä tiedostaa, että laskurin antamat hinta-arviot ovat viitteellisiä ja suuntaa-antavia, eivätkä lasketut arvot ole tae yrityskaupan hinnasta.</t>
  </si>
  <si>
    <t xml:space="preserve"> -</t>
  </si>
  <si>
    <t>X/20XX</t>
  </si>
  <si>
    <t>Företagets namn</t>
  </si>
  <si>
    <t>Y-signum</t>
  </si>
  <si>
    <t>Uppgifter från de senaste tre räkenskapsperioder</t>
  </si>
  <si>
    <t>Räkenskapsperiod</t>
  </si>
  <si>
    <t xml:space="preserve"> Slutmånad för räkenskapsperioden</t>
  </si>
  <si>
    <t xml:space="preserve"> Räkenskapsperiodens längd (månader)</t>
  </si>
  <si>
    <t xml:space="preserve"> 1. OMSÄTTNING</t>
  </si>
  <si>
    <t>1.1 Justerad omsättning</t>
  </si>
  <si>
    <t>Skriv en beskrivning av justeringen</t>
  </si>
  <si>
    <t xml:space="preserve"> 2. Övriga rörelseintäkter</t>
  </si>
  <si>
    <t xml:space="preserve"> 2.1. Övriga rörelseintäkter justerad</t>
  </si>
  <si>
    <t xml:space="preserve"> 3.  RÖRELSEINTÄKTER SAMMANLAGT</t>
  </si>
  <si>
    <t xml:space="preserve">3.1 Rörelseintäkter sammanlagt justerad </t>
  </si>
  <si>
    <t>Inköp under räkenskapsperioden</t>
  </si>
  <si>
    <t xml:space="preserve"> 7. ÖVRIGA RÖRELSEKOSTNADER</t>
  </si>
  <si>
    <t xml:space="preserve"> 9. RÄKENSKAPSPERIODENS VINST (FÖRLUST)</t>
  </si>
  <si>
    <t xml:space="preserve"> 9.1 Räkenskapsperiodens vinst (förlust) justerad</t>
  </si>
  <si>
    <t>Omsättningstillgångar justerad</t>
  </si>
  <si>
    <t>Omsättningstillgångar</t>
  </si>
  <si>
    <t>Inköp under räkenskapsperioden justerad</t>
  </si>
  <si>
    <t xml:space="preserve"> 4. Material, förnödenheter och varor </t>
  </si>
  <si>
    <t xml:space="preserve"> 5. Externa tjänster    </t>
  </si>
  <si>
    <r>
      <t xml:space="preserve"> 6. Personalkostnader</t>
    </r>
    <r>
      <rPr>
        <sz val="10"/>
        <color theme="1"/>
        <rFont val="Tahoma"/>
        <family val="2"/>
      </rPr>
      <t xml:space="preserve">           </t>
    </r>
    <r>
      <rPr>
        <b/>
        <sz val="10"/>
        <color theme="1"/>
        <rFont val="Tahoma"/>
        <family val="2"/>
      </rPr>
      <t xml:space="preserve">  </t>
    </r>
  </si>
  <si>
    <t xml:space="preserve"> 8. EBITDA</t>
  </si>
  <si>
    <t xml:space="preserve"> 10. Tillgångar</t>
  </si>
  <si>
    <t xml:space="preserve"> 10.1 Tillgångar justerad</t>
  </si>
  <si>
    <t>Avdrag från tillgångar: anläggningstillgångar
Avdrag från tillgångar:</t>
  </si>
  <si>
    <t>Avdrag från tillgångar: fordringar</t>
  </si>
  <si>
    <t>Avdrag från tillgångar: omsättningstillgångar
Avdrag från tillgångar: omsättningstillgångar</t>
  </si>
  <si>
    <t>Avdrag från tillgångar: likvida medel</t>
  </si>
  <si>
    <t xml:space="preserve"> 8.1 EBITDA justerad</t>
  </si>
  <si>
    <t xml:space="preserve">11.1 Skulder justerad         </t>
  </si>
  <si>
    <t>Skulder utanför handel</t>
  </si>
  <si>
    <t>12. NETTOFÖRMÖGENHET = företagets substansvärde</t>
  </si>
  <si>
    <t xml:space="preserve"> 12.1 Nettoförmögenhet = företagets substansvärde efter justering</t>
  </si>
  <si>
    <t>Beräknat värde på företaget</t>
  </si>
  <si>
    <t>FINANSIELLA RAPPORTER</t>
  </si>
  <si>
    <t>JUSTERAD</t>
  </si>
  <si>
    <r>
      <t xml:space="preserve">2.2 Avkastningsvärde </t>
    </r>
    <r>
      <rPr>
        <sz val="11"/>
        <color theme="1"/>
        <rFont val="Calibri"/>
        <family val="2"/>
        <scheme val="minor"/>
      </rPr>
      <t>(genomsnitt av vinster för tre räkenskapsperioder / 15 %)</t>
    </r>
  </si>
  <si>
    <r>
      <t xml:space="preserve">2.1 Substansvärde </t>
    </r>
    <r>
      <rPr>
        <sz val="11"/>
        <color theme="1"/>
        <rFont val="Calibri"/>
        <family val="2"/>
        <scheme val="minor"/>
      </rPr>
      <t>(tillgångar - skulder)</t>
    </r>
  </si>
  <si>
    <r>
      <t xml:space="preserve">2.3 Verkligt värde </t>
    </r>
    <r>
      <rPr>
        <sz val="11"/>
        <color theme="1"/>
        <rFont val="Calibri"/>
        <family val="2"/>
        <scheme val="minor"/>
      </rPr>
      <t>(genomsnitt av substansvärde och avkastningsvärde)</t>
    </r>
  </si>
  <si>
    <t>Treårig genomsnittlig EBITDA</t>
  </si>
  <si>
    <t>2 x Treårig genomsnittlig EBITDA</t>
  </si>
  <si>
    <t>3 x Treårig genomsnittlig EBITDA</t>
  </si>
  <si>
    <t>4 x Treårig genomsnittlig EBITDA</t>
  </si>
  <si>
    <t>5 x Treårig genomsnittlig EBITDA</t>
  </si>
  <si>
    <t>Företagsvärde</t>
  </si>
  <si>
    <t>Anteckningar</t>
  </si>
  <si>
    <t>Päivitys 20.5.2025</t>
  </si>
  <si>
    <t>Utförare</t>
  </si>
  <si>
    <t>Datum</t>
  </si>
  <si>
    <t xml:space="preserve"> 11. Skulder (balansräkning/lång- och kortfristiga skulder totalt enligt bokslutet) </t>
  </si>
  <si>
    <t xml:space="preserve"> OMSÄTTNING</t>
  </si>
  <si>
    <t xml:space="preserve"> Övriga rörelseintäkter</t>
  </si>
  <si>
    <t xml:space="preserve"> RÖRELSEINTÄKTER SAMMANLAGT</t>
  </si>
  <si>
    <t xml:space="preserve">  Materialförbrukning, varor </t>
  </si>
  <si>
    <t xml:space="preserve">  Köpta tjänster                                       </t>
  </si>
  <si>
    <t xml:space="preserve">  Personalkostnader                                         </t>
  </si>
  <si>
    <t xml:space="preserve">  Övriga rörelsekostnader</t>
  </si>
  <si>
    <t xml:space="preserve"> Ökning (+)/minskning (-) av färdig- och halvfabrikat</t>
  </si>
  <si>
    <t xml:space="preserve"> VINST (FÖRLUST) AV RÄKENSKAPSPERIODEN </t>
  </si>
  <si>
    <t xml:space="preserve"> Tillgångar (BALANS Aktiva totalt)</t>
  </si>
  <si>
    <t xml:space="preserve"> Skulder (BALANS Passiva totalt)</t>
  </si>
  <si>
    <t xml:space="preserve"> Nettoförmögenhet = företagets substansvärde i euro</t>
  </si>
  <si>
    <t>2. Beräknat värde på företaget  beräkningsmodell av Skatteförvaltningen</t>
  </si>
  <si>
    <t xml:space="preserve"> 2.1 Substansvärde (tillgångar - skulder)</t>
  </si>
  <si>
    <t xml:space="preserve"> 2.2 Avkastningsvärde (genomsnitt av vinster för tre räkenskapsperioder / 15 %)</t>
  </si>
  <si>
    <t xml:space="preserve"> 2.3 Verkligt värde (genomsnitt av substansvärde och avkastningsvärde)</t>
  </si>
  <si>
    <t>Ansvar av programmets rättighet och resultaten</t>
  </si>
  <si>
    <t xml:space="preserve">Användaren är medveten, att programmet kan innehålla fel och ge felaktiga resultaten. </t>
  </si>
  <si>
    <t xml:space="preserve">Resultaten är riktningsgivande och användaren har eget ansvar om tolkning av resultaten. </t>
  </si>
  <si>
    <t xml:space="preserve"> DRIFTSBIDRAG</t>
  </si>
  <si>
    <t>1. Uppgifter från de senaste tre räkenskapsperioder</t>
  </si>
  <si>
    <t>GUIDE</t>
  </si>
  <si>
    <t>X/202X</t>
  </si>
  <si>
    <t xml:space="preserve">FT24 FÖRETAGETS VÄRDERINGSKALKYL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</si>
</sst>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 &quot;€&quot;"/>
    <numFmt numFmtId="166" formatCode="d\.m\.yyyy;@"/>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theme="0"/>
      <name val="Calibri"/>
      <family val="2"/>
      <scheme val="minor"/>
    </font>
    <font>
      <sz val="9"/>
      <color indexed="81"/>
      <name val="Tahoma"/>
      <family val="2"/>
    </font>
    <font>
      <b/>
      <sz val="11"/>
      <color rgb="FFFF0000"/>
      <name val="Calibri"/>
      <family val="2"/>
      <scheme val="minor"/>
    </font>
    <font>
      <b/>
      <sz val="10"/>
      <color theme="1"/>
      <name val="Verdana"/>
      <family val="2"/>
    </font>
    <font>
      <b/>
      <u/>
      <sz val="8"/>
      <name val="Arial"/>
      <family val="2"/>
    </font>
    <font>
      <sz val="8"/>
      <name val="Arial"/>
      <family val="2"/>
    </font>
    <font>
      <b/>
      <sz val="9"/>
      <color indexed="81"/>
      <name val="Tahoma"/>
      <family val="2"/>
    </font>
    <font>
      <sz val="10"/>
      <color theme="1"/>
      <name val="Calibri"/>
      <family val="2"/>
      <scheme val="minor"/>
    </font>
    <font>
      <sz val="10"/>
      <color indexed="81"/>
      <name val="Tahoma"/>
      <family val="2"/>
    </font>
    <font>
      <b/>
      <sz val="8"/>
      <color theme="1"/>
      <name val="Verdana"/>
      <family val="2"/>
    </font>
    <font>
      <b/>
      <sz val="12"/>
      <color theme="1"/>
      <name val="Calibri"/>
      <family val="2"/>
      <scheme val="minor"/>
    </font>
    <font>
      <sz val="8"/>
      <name val="Calibri"/>
      <family val="2"/>
      <scheme val="minor"/>
    </font>
    <font>
      <b/>
      <i/>
      <sz val="10"/>
      <color theme="1"/>
      <name val="Calibri"/>
      <family val="2"/>
      <scheme val="minor"/>
    </font>
    <font>
      <b/>
      <sz val="11"/>
      <name val="Calibri"/>
      <family val="2"/>
      <scheme val="minor"/>
    </font>
    <font>
      <b/>
      <sz val="9"/>
      <color theme="1"/>
      <name val="Calibri"/>
      <family val="2"/>
      <scheme val="minor"/>
    </font>
    <font>
      <b/>
      <sz val="10"/>
      <color indexed="81"/>
      <name val="Tahoma"/>
      <family val="2"/>
    </font>
    <font>
      <b/>
      <sz val="12"/>
      <color theme="1"/>
      <name val="Verdana"/>
      <family val="2"/>
    </font>
    <font>
      <b/>
      <sz val="11"/>
      <color theme="1"/>
      <name val="Verdana"/>
      <family val="2"/>
    </font>
    <font>
      <b/>
      <sz val="12"/>
      <color theme="0"/>
      <name val="Calibri"/>
      <family val="2"/>
      <scheme val="minor"/>
    </font>
    <font>
      <sz val="11"/>
      <name val="Calibri"/>
      <family val="2"/>
      <scheme val="minor"/>
    </font>
    <font>
      <b/>
      <sz val="10"/>
      <color theme="1"/>
      <name val="Tahoma"/>
      <family val="2"/>
    </font>
    <font>
      <b/>
      <i/>
      <sz val="11"/>
      <color theme="1"/>
      <name val="Calibri"/>
      <family val="2"/>
      <scheme val="minor"/>
    </font>
    <font>
      <i/>
      <sz val="11"/>
      <color theme="1"/>
      <name val="Calibri"/>
      <family val="2"/>
      <scheme val="minor"/>
    </font>
    <font>
      <sz val="10"/>
      <color theme="1"/>
      <name val="Tahoma"/>
      <family val="2"/>
    </font>
    <font>
      <b/>
      <sz val="10"/>
      <name val="Tahoma"/>
      <family val="2"/>
    </font>
    <font>
      <b/>
      <i/>
      <sz val="11"/>
      <name val="Calibri"/>
      <family val="2"/>
      <scheme val="minor"/>
    </font>
    <font>
      <b/>
      <sz val="9"/>
      <name val="Calibri"/>
      <family val="2"/>
      <scheme val="minor"/>
    </font>
    <font>
      <b/>
      <sz val="10"/>
      <color theme="0"/>
      <name val="Verdana"/>
      <family val="2"/>
    </font>
    <font>
      <sz val="10"/>
      <color theme="1"/>
      <name val="Verdana"/>
      <family val="2"/>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0152A1"/>
        <bgColor indexed="64"/>
      </patternFill>
    </fill>
    <fill>
      <patternFill patternType="solid">
        <fgColor rgb="FFFFCC00"/>
        <bgColor indexed="64"/>
      </patternFill>
    </fill>
    <fill>
      <patternFill patternType="solid">
        <fgColor theme="4" tint="0.79998168889431442"/>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theme="0" tint="-0.24994659260841701"/>
      </left>
      <right style="thin">
        <color theme="0" tint="-0.24994659260841701"/>
      </right>
      <top style="thin">
        <color theme="0" tint="-0.34998626667073579"/>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style="thin">
        <color indexed="64"/>
      </right>
      <top/>
      <bottom/>
      <diagonal/>
    </border>
    <border>
      <left/>
      <right style="thin">
        <color theme="0" tint="-0.34998626667073579"/>
      </right>
      <top/>
      <bottom/>
      <diagonal/>
    </border>
    <border>
      <left/>
      <right/>
      <top/>
      <bottom style="thin">
        <color theme="0" tint="-0.34998626667073579"/>
      </bottom>
      <diagonal/>
    </border>
  </borders>
  <cellStyleXfs count="2">
    <xf numFmtId="0" fontId="0" fillId="0" borderId="0"/>
    <xf numFmtId="164" fontId="1" fillId="0" borderId="0" applyFont="0" applyFill="0" applyBorder="0" applyAlignment="0" applyProtection="0"/>
  </cellStyleXfs>
  <cellXfs count="196">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3" fontId="2" fillId="0" borderId="0" xfId="1"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3" fontId="0" fillId="3" borderId="0" xfId="1" applyNumberFormat="1" applyFont="1" applyFill="1" applyBorder="1" applyAlignment="1">
      <alignment horizontal="center" vertical="center"/>
    </xf>
    <xf numFmtId="4" fontId="0" fillId="0" borderId="0" xfId="1" applyNumberFormat="1" applyFont="1" applyFill="1" applyBorder="1" applyAlignment="1" applyProtection="1">
      <alignment horizontal="center" vertical="center"/>
    </xf>
    <xf numFmtId="3" fontId="2" fillId="0" borderId="0" xfId="1" applyNumberFormat="1" applyFont="1" applyFill="1" applyBorder="1" applyAlignment="1" applyProtection="1">
      <alignment horizontal="center" vertical="center"/>
    </xf>
    <xf numFmtId="0" fontId="7"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0" xfId="0" applyFont="1" applyAlignment="1">
      <alignment wrapText="1"/>
    </xf>
    <xf numFmtId="3" fontId="0" fillId="0" borderId="0" xfId="0" applyNumberFormat="1" applyAlignment="1">
      <alignment horizontal="center" vertical="center"/>
    </xf>
    <xf numFmtId="0" fontId="0" fillId="0" borderId="3" xfId="0" applyBorder="1" applyAlignment="1">
      <alignment horizontal="center" vertical="center"/>
    </xf>
    <xf numFmtId="0" fontId="0" fillId="0" borderId="4" xfId="0" applyBorder="1" applyAlignment="1">
      <alignment horizontal="right" vertical="center"/>
    </xf>
    <xf numFmtId="0" fontId="0" fillId="0" borderId="4" xfId="0" quotePrefix="1" applyBorder="1" applyAlignment="1">
      <alignment horizontal="right" vertical="center"/>
    </xf>
    <xf numFmtId="3" fontId="0" fillId="2" borderId="1" xfId="0" applyNumberFormat="1" applyFill="1" applyBorder="1" applyAlignment="1" applyProtection="1">
      <alignment horizontal="center" vertical="center"/>
      <protection locked="0"/>
    </xf>
    <xf numFmtId="0" fontId="2" fillId="0" borderId="2" xfId="0" applyFont="1" applyBorder="1" applyAlignment="1">
      <alignment vertical="center"/>
    </xf>
    <xf numFmtId="0" fontId="2" fillId="0" borderId="3" xfId="0" applyFont="1" applyBorder="1" applyAlignment="1">
      <alignment vertical="center"/>
    </xf>
    <xf numFmtId="0" fontId="0" fillId="0" borderId="0" xfId="0" applyAlignment="1">
      <alignment horizontal="left" vertical="center"/>
    </xf>
    <xf numFmtId="0" fontId="8" fillId="0" borderId="0" xfId="0" applyFont="1"/>
    <xf numFmtId="0" fontId="9" fillId="0" borderId="0" xfId="0" applyFont="1"/>
    <xf numFmtId="0" fontId="0" fillId="0" borderId="3" xfId="0" applyBorder="1" applyAlignment="1">
      <alignment horizontal="left" vertical="center"/>
    </xf>
    <xf numFmtId="0" fontId="0" fillId="0" borderId="4" xfId="0" applyBorder="1" applyAlignment="1">
      <alignment horizontal="left" vertical="center"/>
    </xf>
    <xf numFmtId="0" fontId="2" fillId="0" borderId="0" xfId="0" applyFont="1" applyAlignment="1">
      <alignment horizontal="center"/>
    </xf>
    <xf numFmtId="3" fontId="2" fillId="2" borderId="1" xfId="0" applyNumberFormat="1" applyFont="1" applyFill="1" applyBorder="1" applyAlignment="1" applyProtection="1">
      <alignment horizontal="center" vertical="center"/>
      <protection locked="0"/>
    </xf>
    <xf numFmtId="3" fontId="2" fillId="2" borderId="1" xfId="1" applyNumberFormat="1" applyFont="1" applyFill="1" applyBorder="1" applyAlignment="1" applyProtection="1">
      <alignment horizontal="center" vertical="center"/>
      <protection locked="0"/>
    </xf>
    <xf numFmtId="0" fontId="0" fillId="0" borderId="2" xfId="0" applyBorder="1" applyAlignment="1">
      <alignment vertical="center"/>
    </xf>
    <xf numFmtId="0" fontId="2" fillId="0" borderId="0" xfId="0" applyFont="1" applyAlignment="1">
      <alignment horizontal="right" vertical="center"/>
    </xf>
    <xf numFmtId="3" fontId="2" fillId="0" borderId="0" xfId="1" applyNumberFormat="1" applyFont="1" applyFill="1" applyBorder="1" applyAlignment="1" applyProtection="1">
      <alignment horizontal="center" vertical="center"/>
      <protection hidden="1"/>
    </xf>
    <xf numFmtId="0" fontId="3" fillId="0" borderId="0" xfId="0" applyFont="1" applyAlignment="1">
      <alignment horizontal="left" vertical="center"/>
    </xf>
    <xf numFmtId="0" fontId="4" fillId="0" borderId="0" xfId="0" applyFont="1" applyAlignment="1">
      <alignment horizontal="left" vertical="center" indent="1"/>
    </xf>
    <xf numFmtId="0" fontId="2" fillId="0" borderId="0" xfId="0" applyFont="1" applyAlignment="1">
      <alignment horizontal="left" vertical="center" indent="1"/>
    </xf>
    <xf numFmtId="0" fontId="13" fillId="0" borderId="0" xfId="0" applyFont="1" applyAlignment="1">
      <alignment horizontal="left" vertical="center"/>
    </xf>
    <xf numFmtId="0" fontId="11" fillId="0" borderId="0" xfId="0" applyFont="1" applyAlignment="1">
      <alignment vertical="center"/>
    </xf>
    <xf numFmtId="165" fontId="2" fillId="0" borderId="0" xfId="0" applyNumberFormat="1" applyFont="1" applyAlignment="1">
      <alignment horizontal="center" vertical="center" wrapText="1"/>
    </xf>
    <xf numFmtId="165" fontId="14" fillId="2" borderId="7" xfId="0" applyNumberFormat="1" applyFont="1" applyFill="1" applyBorder="1" applyAlignment="1" applyProtection="1">
      <alignment horizontal="center" vertical="center" wrapText="1"/>
      <protection locked="0"/>
    </xf>
    <xf numFmtId="14" fontId="11" fillId="0" borderId="0" xfId="0" applyNumberFormat="1" applyFont="1" applyAlignment="1">
      <alignment horizontal="left"/>
    </xf>
    <xf numFmtId="14" fontId="0" fillId="0" borderId="0" xfId="0" applyNumberFormat="1" applyAlignment="1">
      <alignment horizontal="left" vertical="center"/>
    </xf>
    <xf numFmtId="0" fontId="2" fillId="0" borderId="0" xfId="0" applyFont="1" applyAlignment="1">
      <alignment horizontal="right"/>
    </xf>
    <xf numFmtId="3" fontId="2" fillId="0" borderId="1" xfId="0" applyNumberFormat="1" applyFont="1" applyBorder="1" applyAlignment="1" applyProtection="1">
      <alignment horizontal="center" vertical="center"/>
      <protection hidden="1"/>
    </xf>
    <xf numFmtId="0" fontId="16" fillId="0" borderId="0" xfId="0" applyFont="1"/>
    <xf numFmtId="0" fontId="0" fillId="0" borderId="10" xfId="0" applyBorder="1" applyProtection="1">
      <protection locked="0"/>
    </xf>
    <xf numFmtId="0" fontId="0" fillId="0" borderId="0" xfId="0" applyProtection="1">
      <protection locked="0"/>
    </xf>
    <xf numFmtId="0" fontId="0" fillId="0" borderId="11" xfId="0" applyBorder="1" applyProtection="1">
      <protection locked="0"/>
    </xf>
    <xf numFmtId="0" fontId="0" fillId="0" borderId="8" xfId="0" applyBorder="1" applyProtection="1">
      <protection locked="0"/>
    </xf>
    <xf numFmtId="0" fontId="0" fillId="0" borderId="1" xfId="0"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3" fontId="2" fillId="0" borderId="1" xfId="1" applyNumberFormat="1" applyFont="1" applyFill="1" applyBorder="1" applyAlignment="1" applyProtection="1">
      <alignment horizontal="center" vertical="center"/>
      <protection hidden="1"/>
    </xf>
    <xf numFmtId="49" fontId="14" fillId="2" borderId="1" xfId="0" applyNumberFormat="1" applyFon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quotePrefix="1" applyFont="1" applyBorder="1" applyAlignment="1">
      <alignment horizontal="right" vertical="center"/>
    </xf>
    <xf numFmtId="3" fontId="17" fillId="0" borderId="1" xfId="0" applyNumberFormat="1" applyFont="1" applyBorder="1" applyAlignment="1">
      <alignment horizontal="center" vertical="center"/>
    </xf>
    <xf numFmtId="0" fontId="2" fillId="0" borderId="0" xfId="0" applyFont="1" applyAlignment="1">
      <alignment horizontal="center" vertical="center" wrapText="1"/>
    </xf>
    <xf numFmtId="3" fontId="0" fillId="2" borderId="1" xfId="1"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4" fillId="0" borderId="0" xfId="0" applyFont="1" applyAlignment="1">
      <alignment horizontal="center" vertical="center" wrapText="1"/>
    </xf>
    <xf numFmtId="3" fontId="2" fillId="0" borderId="1" xfId="1" applyNumberFormat="1" applyFont="1" applyBorder="1" applyAlignment="1">
      <alignment horizontal="center" vertical="center"/>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8" fillId="0" borderId="0" xfId="0" applyFont="1" applyAlignment="1">
      <alignment horizontal="left"/>
    </xf>
    <xf numFmtId="0" fontId="3" fillId="0" borderId="0" xfId="0" applyFont="1" applyAlignment="1">
      <alignment horizontal="left"/>
    </xf>
    <xf numFmtId="0" fontId="21" fillId="0" borderId="0" xfId="0" applyFont="1"/>
    <xf numFmtId="165" fontId="2" fillId="0" borderId="12" xfId="1" applyNumberFormat="1" applyFont="1" applyBorder="1" applyAlignment="1">
      <alignment horizontal="center" vertical="center"/>
    </xf>
    <xf numFmtId="165" fontId="2" fillId="0" borderId="13" xfId="0" applyNumberFormat="1" applyFont="1" applyBorder="1" applyAlignment="1">
      <alignment horizontal="center" vertical="center" wrapText="1"/>
    </xf>
    <xf numFmtId="165" fontId="2" fillId="0" borderId="14" xfId="1" applyNumberFormat="1" applyFont="1" applyBorder="1" applyAlignment="1">
      <alignment horizontal="center" vertical="center"/>
    </xf>
    <xf numFmtId="165" fontId="2" fillId="0" borderId="14" xfId="0" applyNumberFormat="1" applyFont="1" applyBorder="1" applyAlignment="1">
      <alignment horizontal="center"/>
    </xf>
    <xf numFmtId="165" fontId="2" fillId="0" borderId="15" xfId="0" applyNumberFormat="1" applyFont="1" applyBorder="1" applyAlignment="1">
      <alignment horizontal="center" vertical="center" wrapText="1"/>
    </xf>
    <xf numFmtId="165" fontId="2" fillId="0" borderId="15"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1"/>
    </xf>
    <xf numFmtId="14"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indent="7"/>
    </xf>
    <xf numFmtId="0" fontId="0" fillId="0" borderId="10" xfId="0" applyBorder="1"/>
    <xf numFmtId="14" fontId="2" fillId="0" borderId="0" xfId="0" applyNumberFormat="1" applyFont="1"/>
    <xf numFmtId="3" fontId="0" fillId="0" borderId="0" xfId="0" applyNumberFormat="1" applyAlignment="1">
      <alignment horizontal="left" vertical="center"/>
    </xf>
    <xf numFmtId="165" fontId="2" fillId="0" borderId="0" xfId="0" applyNumberFormat="1" applyFont="1" applyAlignment="1">
      <alignment horizontal="center" vertical="center"/>
    </xf>
    <xf numFmtId="0" fontId="23" fillId="2" borderId="0" xfId="0" applyFont="1" applyFill="1" applyAlignment="1" applyProtection="1">
      <alignment vertical="center"/>
      <protection locked="0"/>
    </xf>
    <xf numFmtId="3" fontId="23" fillId="2" borderId="0" xfId="0" applyNumberFormat="1" applyFont="1" applyFill="1" applyAlignment="1" applyProtection="1">
      <alignmen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6" fillId="0" borderId="4" xfId="0" applyFont="1" applyBorder="1" applyAlignment="1">
      <alignment horizontal="left" vertical="center" indent="1"/>
    </xf>
    <xf numFmtId="3" fontId="26" fillId="2" borderId="1" xfId="0" applyNumberFormat="1" applyFont="1" applyFill="1" applyBorder="1" applyAlignment="1" applyProtection="1">
      <alignment horizontal="center" vertical="center"/>
      <protection locked="0"/>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6" fillId="0" borderId="4" xfId="0" applyFont="1" applyBorder="1" applyAlignment="1">
      <alignment horizontal="left" vertical="center"/>
    </xf>
    <xf numFmtId="0" fontId="27" fillId="0" borderId="3" xfId="0" applyFont="1" applyBorder="1" applyAlignment="1">
      <alignment horizontal="center" vertical="center"/>
    </xf>
    <xf numFmtId="0" fontId="27" fillId="0" borderId="4" xfId="0" applyFont="1" applyBorder="1" applyAlignment="1">
      <alignment horizontal="right" vertical="center"/>
    </xf>
    <xf numFmtId="0" fontId="26" fillId="0" borderId="4" xfId="0" quotePrefix="1" applyFont="1" applyBorder="1" applyAlignment="1">
      <alignment horizontal="left" vertical="center"/>
    </xf>
    <xf numFmtId="0" fontId="26" fillId="0" borderId="4" xfId="0" quotePrefix="1" applyFont="1" applyBorder="1" applyAlignment="1">
      <alignment horizontal="right" vertical="center"/>
    </xf>
    <xf numFmtId="3" fontId="24" fillId="3" borderId="1" xfId="0" applyNumberFormat="1" applyFont="1" applyFill="1" applyBorder="1" applyAlignment="1">
      <alignment horizontal="center" vertical="center"/>
    </xf>
    <xf numFmtId="0" fontId="25" fillId="0" borderId="4" xfId="0" applyFont="1" applyBorder="1" applyAlignment="1">
      <alignment horizontal="center" vertical="center"/>
    </xf>
    <xf numFmtId="0" fontId="26" fillId="0" borderId="4" xfId="0" applyFont="1" applyBorder="1" applyAlignment="1">
      <alignment horizontal="right" vertical="center"/>
    </xf>
    <xf numFmtId="0" fontId="27" fillId="0" borderId="3" xfId="0" applyFont="1" applyBorder="1" applyAlignment="1">
      <alignment horizontal="left" vertical="center" indent="3"/>
    </xf>
    <xf numFmtId="0" fontId="25" fillId="0" borderId="2" xfId="0" applyFont="1" applyBorder="1" applyAlignment="1">
      <alignment horizontal="left" vertical="center" indent="1"/>
    </xf>
    <xf numFmtId="3" fontId="25" fillId="3" borderId="1" xfId="0" applyNumberFormat="1" applyFont="1" applyFill="1" applyBorder="1" applyAlignment="1">
      <alignment horizontal="center" vertical="center"/>
    </xf>
    <xf numFmtId="3" fontId="29" fillId="0" borderId="1" xfId="1" applyNumberFormat="1" applyFont="1" applyFill="1" applyBorder="1" applyAlignment="1" applyProtection="1">
      <alignment horizontal="center" vertical="center"/>
    </xf>
    <xf numFmtId="0" fontId="26" fillId="0" borderId="3" xfId="0" applyFont="1" applyBorder="1" applyAlignment="1">
      <alignment vertical="center"/>
    </xf>
    <xf numFmtId="0" fontId="26" fillId="0" borderId="4" xfId="0" applyFont="1" applyBorder="1" applyAlignment="1">
      <alignment vertical="center"/>
    </xf>
    <xf numFmtId="3" fontId="26" fillId="2" borderId="1" xfId="1" applyNumberFormat="1" applyFont="1" applyFill="1" applyBorder="1" applyAlignment="1" applyProtection="1">
      <alignment horizontal="center" vertical="center"/>
      <protection locked="0"/>
    </xf>
    <xf numFmtId="165" fontId="24" fillId="0" borderId="1" xfId="1" applyNumberFormat="1" applyFont="1" applyFill="1" applyBorder="1" applyAlignment="1" applyProtection="1">
      <alignment horizontal="center" vertical="center"/>
      <protection hidden="1"/>
    </xf>
    <xf numFmtId="165" fontId="25" fillId="0" borderId="1" xfId="1" applyNumberFormat="1" applyFont="1" applyFill="1" applyBorder="1" applyAlignment="1" applyProtection="1">
      <alignment horizontal="center" vertical="center"/>
      <protection hidden="1"/>
    </xf>
    <xf numFmtId="0" fontId="18" fillId="0" borderId="0" xfId="0" applyFont="1" applyAlignment="1">
      <alignment horizontal="left" vertical="center"/>
    </xf>
    <xf numFmtId="14" fontId="18" fillId="0" borderId="0" xfId="0" applyNumberFormat="1" applyFont="1" applyAlignment="1">
      <alignment horizontal="left" vertical="center"/>
    </xf>
    <xf numFmtId="0" fontId="30" fillId="0" borderId="0" xfId="0" applyFont="1" applyAlignment="1">
      <alignment wrapText="1"/>
    </xf>
    <xf numFmtId="0" fontId="0" fillId="0" borderId="2" xfId="0" applyBorder="1" applyAlignment="1">
      <alignment horizontal="left" vertical="center" indent="1"/>
    </xf>
    <xf numFmtId="0" fontId="24" fillId="0" borderId="0" xfId="0" applyFont="1" applyAlignment="1">
      <alignment vertical="center"/>
    </xf>
    <xf numFmtId="0" fontId="24" fillId="0" borderId="0" xfId="0" applyFont="1" applyAlignment="1">
      <alignment horizontal="left" vertical="center"/>
    </xf>
    <xf numFmtId="3" fontId="0" fillId="0" borderId="0" xfId="0" applyNumberFormat="1"/>
    <xf numFmtId="3" fontId="24" fillId="3" borderId="1" xfId="1" applyNumberFormat="1" applyFont="1" applyFill="1" applyBorder="1" applyAlignment="1" applyProtection="1">
      <alignment horizontal="center" vertical="center"/>
    </xf>
    <xf numFmtId="3" fontId="24" fillId="0" borderId="1" xfId="1" applyNumberFormat="1" applyFont="1" applyFill="1" applyBorder="1" applyAlignment="1" applyProtection="1">
      <alignment horizontal="center" vertical="center"/>
    </xf>
    <xf numFmtId="1" fontId="0" fillId="6" borderId="1" xfId="0" applyNumberFormat="1" applyFill="1" applyBorder="1" applyAlignment="1" applyProtection="1">
      <alignment horizontal="center" vertical="center"/>
      <protection locked="0"/>
    </xf>
    <xf numFmtId="3" fontId="24" fillId="6" borderId="1" xfId="0" applyNumberFormat="1" applyFon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3" fontId="28" fillId="6" borderId="1" xfId="1" applyNumberFormat="1" applyFont="1" applyFill="1" applyBorder="1" applyAlignment="1" applyProtection="1">
      <alignment horizontal="center" vertical="center"/>
      <protection locked="0"/>
    </xf>
    <xf numFmtId="3" fontId="24" fillId="6" borderId="1" xfId="1" applyNumberFormat="1" applyFont="1" applyFill="1" applyBorder="1" applyAlignment="1" applyProtection="1">
      <alignment horizontal="center" vertical="center"/>
      <protection locked="0"/>
    </xf>
    <xf numFmtId="3" fontId="2" fillId="0" borderId="18" xfId="1" applyNumberFormat="1" applyFont="1" applyFill="1" applyBorder="1" applyAlignment="1" applyProtection="1">
      <alignment horizontal="center" vertical="center"/>
    </xf>
    <xf numFmtId="3" fontId="2" fillId="0" borderId="18" xfId="1" applyNumberFormat="1" applyFont="1" applyFill="1" applyBorder="1" applyAlignment="1">
      <alignment horizontal="center" vertical="center"/>
    </xf>
    <xf numFmtId="166" fontId="3" fillId="2" borderId="0" xfId="0" applyNumberFormat="1" applyFont="1" applyFill="1" applyAlignment="1" applyProtection="1">
      <alignment horizontal="left" vertical="center"/>
      <protection locked="0"/>
    </xf>
    <xf numFmtId="0" fontId="32" fillId="0" borderId="0" xfId="0" applyFont="1"/>
    <xf numFmtId="49" fontId="2" fillId="6" borderId="1"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left" vertical="center"/>
      <protection locked="0"/>
    </xf>
    <xf numFmtId="3" fontId="2" fillId="0" borderId="0" xfId="1" applyNumberFormat="1" applyFont="1" applyFill="1" applyBorder="1" applyAlignment="1" applyProtection="1">
      <alignment horizontal="center" vertical="center"/>
    </xf>
    <xf numFmtId="3" fontId="2" fillId="0" borderId="18" xfId="1" applyNumberFormat="1" applyFont="1" applyFill="1" applyBorder="1" applyAlignment="1" applyProtection="1">
      <alignment horizontal="center" vertical="center"/>
    </xf>
    <xf numFmtId="0" fontId="26" fillId="2" borderId="2" xfId="0" applyFont="1" applyFill="1" applyBorder="1" applyAlignment="1" applyProtection="1">
      <alignment horizontal="left" vertical="center" wrapText="1" indent="1"/>
      <protection locked="0"/>
    </xf>
    <xf numFmtId="0" fontId="26" fillId="2" borderId="3" xfId="0" applyFont="1" applyFill="1" applyBorder="1" applyAlignment="1" applyProtection="1">
      <alignment horizontal="left" vertical="center" wrapText="1" indent="1"/>
      <protection locked="0"/>
    </xf>
    <xf numFmtId="0" fontId="26" fillId="2" borderId="4" xfId="0" applyFont="1" applyFill="1" applyBorder="1" applyAlignment="1" applyProtection="1">
      <alignment horizontal="left" vertical="center" wrapText="1" inden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2" fillId="0" borderId="17" xfId="0" applyFont="1" applyBorder="1" applyAlignment="1">
      <alignment horizontal="left" vertical="center"/>
    </xf>
    <xf numFmtId="0" fontId="26" fillId="2" borderId="2" xfId="0" applyFont="1" applyFill="1" applyBorder="1" applyAlignment="1" applyProtection="1">
      <alignment horizontal="left" vertical="center" indent="1"/>
      <protection locked="0"/>
    </xf>
    <xf numFmtId="0" fontId="26" fillId="2" borderId="3" xfId="0" applyFont="1" applyFill="1" applyBorder="1" applyAlignment="1" applyProtection="1">
      <alignment horizontal="left" vertical="center" indent="1"/>
      <protection locked="0"/>
    </xf>
    <xf numFmtId="0" fontId="26" fillId="2" borderId="4" xfId="0" applyFont="1" applyFill="1" applyBorder="1" applyAlignment="1" applyProtection="1">
      <alignment horizontal="left" vertical="center" indent="1"/>
      <protection locked="0"/>
    </xf>
    <xf numFmtId="3" fontId="2" fillId="0" borderId="0" xfId="1" applyNumberFormat="1" applyFont="1" applyFill="1" applyBorder="1" applyAlignment="1">
      <alignment horizontal="center" vertical="center" wrapText="1"/>
    </xf>
    <xf numFmtId="3" fontId="2" fillId="0" borderId="18" xfId="1" applyNumberFormat="1" applyFont="1" applyFill="1" applyBorder="1" applyAlignment="1">
      <alignment horizontal="center" vertical="center" wrapText="1"/>
    </xf>
    <xf numFmtId="0" fontId="25" fillId="0" borderId="2" xfId="0" applyFont="1" applyBorder="1" applyAlignment="1">
      <alignment horizontal="left" vertical="center" indent="1"/>
    </xf>
    <xf numFmtId="0" fontId="25" fillId="0" borderId="3" xfId="0" applyFont="1" applyBorder="1" applyAlignment="1">
      <alignment horizontal="left" vertical="center" indent="1"/>
    </xf>
    <xf numFmtId="0" fontId="25" fillId="0" borderId="4" xfId="0" applyFont="1" applyBorder="1" applyAlignment="1">
      <alignment horizontal="left" vertical="center" indent="1"/>
    </xf>
    <xf numFmtId="0" fontId="3" fillId="2" borderId="8" xfId="0" applyFont="1" applyFill="1" applyBorder="1" applyAlignment="1" applyProtection="1">
      <alignment horizontal="left"/>
      <protection locked="0"/>
    </xf>
    <xf numFmtId="0" fontId="2" fillId="0" borderId="6" xfId="0" applyFont="1" applyBorder="1" applyAlignment="1" applyProtection="1">
      <alignment horizontal="center"/>
      <protection locked="0"/>
    </xf>
    <xf numFmtId="0" fontId="3" fillId="2" borderId="0" xfId="0" applyFont="1" applyFill="1" applyAlignment="1" applyProtection="1">
      <alignment horizontal="left"/>
      <protection locked="0"/>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2" borderId="0" xfId="0" applyFont="1" applyFill="1" applyAlignment="1" applyProtection="1">
      <alignment horizontal="left"/>
      <protection locked="0"/>
    </xf>
    <xf numFmtId="0" fontId="2" fillId="2" borderId="0" xfId="0" applyFont="1" applyFill="1" applyAlignment="1" applyProtection="1">
      <alignment horizontal="right" vertical="center" indent="1"/>
      <protection locked="0"/>
    </xf>
    <xf numFmtId="0" fontId="2" fillId="2" borderId="16" xfId="0" applyFont="1" applyFill="1" applyBorder="1" applyAlignment="1" applyProtection="1">
      <alignment horizontal="right" vertical="center" indent="1"/>
      <protection locked="0"/>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0" fillId="0" borderId="1" xfId="0" applyBorder="1" applyAlignment="1">
      <alignment horizontal="left" vertical="center"/>
    </xf>
    <xf numFmtId="0" fontId="22" fillId="4" borderId="2" xfId="0" applyFont="1" applyFill="1" applyBorder="1" applyAlignment="1">
      <alignment horizontal="left" vertical="center"/>
    </xf>
    <xf numFmtId="0" fontId="22" fillId="4" borderId="3" xfId="0" applyFont="1" applyFill="1" applyBorder="1" applyAlignment="1">
      <alignment horizontal="left" vertical="center"/>
    </xf>
    <xf numFmtId="0" fontId="22" fillId="4" borderId="4"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5" fillId="3" borderId="2" xfId="0" applyFont="1" applyFill="1" applyBorder="1" applyAlignment="1">
      <alignment horizontal="left" vertical="center" indent="1"/>
    </xf>
    <xf numFmtId="0" fontId="25" fillId="3" borderId="3" xfId="0" applyFont="1" applyFill="1" applyBorder="1" applyAlignment="1">
      <alignment horizontal="left" vertical="center" indent="1"/>
    </xf>
    <xf numFmtId="0" fontId="25" fillId="3" borderId="4" xfId="0" applyFont="1" applyFill="1" applyBorder="1" applyAlignment="1">
      <alignment horizontal="left" vertical="center" indent="1"/>
    </xf>
    <xf numFmtId="0" fontId="2" fillId="5" borderId="0" xfId="0" applyFont="1" applyFill="1" applyAlignment="1" applyProtection="1">
      <alignment horizontal="center" vertical="center"/>
      <protection locked="0"/>
    </xf>
    <xf numFmtId="0" fontId="2" fillId="0" borderId="0" xfId="0" applyFont="1" applyAlignment="1">
      <alignment horizontal="center" vertical="center"/>
    </xf>
    <xf numFmtId="0" fontId="25" fillId="0" borderId="1" xfId="0" applyFont="1" applyBorder="1" applyAlignment="1">
      <alignment horizontal="left" vertical="center" wrapText="1" indent="1"/>
    </xf>
    <xf numFmtId="0" fontId="24" fillId="0" borderId="1" xfId="0" applyFont="1" applyBorder="1" applyAlignment="1">
      <alignment horizontal="left" vertical="center" wrapText="1"/>
    </xf>
    <xf numFmtId="3" fontId="2" fillId="0" borderId="0" xfId="0" applyNumberFormat="1" applyFont="1" applyAlignment="1">
      <alignment horizontal="left" vertical="center"/>
    </xf>
    <xf numFmtId="3" fontId="2" fillId="0" borderId="17" xfId="0" applyNumberFormat="1" applyFont="1" applyBorder="1" applyAlignment="1">
      <alignment horizontal="left" vertical="center"/>
    </xf>
    <xf numFmtId="0" fontId="2" fillId="2" borderId="6" xfId="0" applyFont="1"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3" fontId="2" fillId="0" borderId="2" xfId="0" applyNumberFormat="1" applyFont="1" applyBorder="1" applyAlignment="1">
      <alignment horizontal="left" vertical="center"/>
    </xf>
    <xf numFmtId="3" fontId="2" fillId="0" borderId="3" xfId="0" applyNumberFormat="1" applyFont="1" applyBorder="1" applyAlignment="1">
      <alignment horizontal="left" vertical="center"/>
    </xf>
    <xf numFmtId="3" fontId="2" fillId="0" borderId="4" xfId="0" applyNumberFormat="1" applyFont="1" applyBorder="1" applyAlignment="1">
      <alignment horizontal="left" vertical="center"/>
    </xf>
    <xf numFmtId="0" fontId="2" fillId="2" borderId="0" xfId="0" applyFont="1" applyFill="1" applyAlignment="1" applyProtection="1">
      <alignment horizontal="left" vertical="center"/>
      <protection locked="0"/>
    </xf>
    <xf numFmtId="0" fontId="31"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2" fillId="0" borderId="1" xfId="0" applyFont="1" applyBorder="1" applyAlignment="1">
      <alignment horizontal="left" vertical="center" wrapText="1"/>
    </xf>
    <xf numFmtId="0" fontId="20" fillId="0" borderId="0" xfId="0" applyFont="1" applyAlignment="1">
      <alignment horizontal="left" vertical="center" wrapText="1"/>
    </xf>
    <xf numFmtId="49" fontId="2" fillId="0" borderId="5" xfId="0" applyNumberFormat="1"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cellXfs>
  <cellStyles count="2">
    <cellStyle name="Normaali" xfId="0" builtinId="0"/>
    <cellStyle name="Pilkku" xfId="1" builtinId="3"/>
  </cellStyles>
  <dxfs count="0"/>
  <tableStyles count="0" defaultTableStyle="TableStyleMedium2" defaultPivotStyle="PivotStyleLight16"/>
  <colors>
    <mruColors>
      <color rgb="FFFFFFCC"/>
      <color rgb="FF0152A1"/>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F&#246;retagsv&#228;rde f&#246;r Skattef&#246;rva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F&#246;retagsv&#228;rde!A1"/></Relationships>
</file>

<file path=xl/drawings/drawing1.xml><?xml version="1.0" encoding="utf-8"?>
<xdr:wsDr xmlns:xdr="http://schemas.openxmlformats.org/drawingml/2006/spreadsheetDrawing" xmlns:a="http://schemas.openxmlformats.org/drawingml/2006/main">
  <xdr:twoCellAnchor>
    <xdr:from>
      <xdr:col>7</xdr:col>
      <xdr:colOff>409859</xdr:colOff>
      <xdr:row>1</xdr:row>
      <xdr:rowOff>371997</xdr:rowOff>
    </xdr:from>
    <xdr:to>
      <xdr:col>10</xdr:col>
      <xdr:colOff>164523</xdr:colOff>
      <xdr:row>3</xdr:row>
      <xdr:rowOff>87097</xdr:rowOff>
    </xdr:to>
    <xdr:sp macro="" textlink="">
      <xdr:nvSpPr>
        <xdr:cNvPr id="5" name="Suorakulmio: Pyöristetyt kulmat 4">
          <a:hlinkClick xmlns:r="http://schemas.openxmlformats.org/officeDocument/2006/relationships" r:id="rId1"/>
          <a:extLst>
            <a:ext uri="{FF2B5EF4-FFF2-40B4-BE49-F238E27FC236}">
              <a16:creationId xmlns:a16="http://schemas.microsoft.com/office/drawing/2014/main" id="{2AB7F348-78C4-98A3-40BF-DA191F4962CA}"/>
            </a:ext>
          </a:extLst>
        </xdr:cNvPr>
        <xdr:cNvSpPr/>
      </xdr:nvSpPr>
      <xdr:spPr>
        <a:xfrm>
          <a:off x="7250541" y="553838"/>
          <a:ext cx="1408550" cy="520395"/>
        </a:xfrm>
        <a:prstGeom prst="roundRect">
          <a:avLst/>
        </a:prstGeom>
        <a:gradFill>
          <a:gsLst>
            <a:gs pos="0">
              <a:schemeClr val="accent1"/>
            </a:gs>
            <a:gs pos="53000">
              <a:schemeClr val="accent1">
                <a:lumMod val="75000"/>
              </a:schemeClr>
            </a:gs>
            <a:gs pos="100000">
              <a:schemeClr val="accent1">
                <a:lumMod val="99000"/>
                <a:satMod val="120000"/>
                <a:shade val="78000"/>
              </a:schemeClr>
            </a:gs>
          </a:gsLst>
          <a:lin ang="5400000" scaled="0"/>
        </a:gra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900" b="1">
              <a:latin typeface="Tahoma" panose="020B0604030504040204" pitchFamily="34" charset="0"/>
              <a:ea typeface="Tahoma" panose="020B0604030504040204" pitchFamily="34" charset="0"/>
              <a:cs typeface="Tahoma" panose="020B0604030504040204" pitchFamily="34" charset="0"/>
            </a:rPr>
            <a:t>Företagsvärde</a:t>
          </a:r>
          <a:r>
            <a:rPr lang="fi-FI" sz="900" b="1" baseline="0">
              <a:latin typeface="Tahoma" panose="020B0604030504040204" pitchFamily="34" charset="0"/>
              <a:ea typeface="Tahoma" panose="020B0604030504040204" pitchFamily="34" charset="0"/>
              <a:cs typeface="Tahoma" panose="020B0604030504040204" pitchFamily="34" charset="0"/>
            </a:rPr>
            <a:t> för</a:t>
          </a:r>
          <a:br>
            <a:rPr lang="fi-FI" sz="900" b="1" baseline="0">
              <a:latin typeface="Tahoma" panose="020B0604030504040204" pitchFamily="34" charset="0"/>
              <a:ea typeface="Tahoma" panose="020B0604030504040204" pitchFamily="34" charset="0"/>
              <a:cs typeface="Tahoma" panose="020B0604030504040204" pitchFamily="34" charset="0"/>
            </a:rPr>
          </a:br>
          <a:r>
            <a:rPr lang="fi-FI" sz="900" b="1" baseline="0">
              <a:latin typeface="Tahoma" panose="020B0604030504040204" pitchFamily="34" charset="0"/>
              <a:ea typeface="Tahoma" panose="020B0604030504040204" pitchFamily="34" charset="0"/>
              <a:cs typeface="Tahoma" panose="020B0604030504040204" pitchFamily="34" charset="0"/>
            </a:rPr>
            <a:t>Skatteförvaltning</a:t>
          </a:r>
          <a:endParaRPr lang="fi-FI" sz="9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xdr:col>
      <xdr:colOff>849828</xdr:colOff>
      <xdr:row>1</xdr:row>
      <xdr:rowOff>86592</xdr:rowOff>
    </xdr:from>
    <xdr:to>
      <xdr:col>6</xdr:col>
      <xdr:colOff>959001</xdr:colOff>
      <xdr:row>1</xdr:row>
      <xdr:rowOff>456543</xdr:rowOff>
    </xdr:to>
    <xdr:pic>
      <xdr:nvPicPr>
        <xdr:cNvPr id="4" name="Kuva 3">
          <a:extLst>
            <a:ext uri="{FF2B5EF4-FFF2-40B4-BE49-F238E27FC236}">
              <a16:creationId xmlns:a16="http://schemas.microsoft.com/office/drawing/2014/main" id="{9FA1A71B-849D-8633-5E73-5686FE7663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0" y="269670"/>
          <a:ext cx="1078992" cy="369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435429</xdr:colOff>
      <xdr:row>7</xdr:row>
      <xdr:rowOff>54429</xdr:rowOff>
    </xdr:from>
    <xdr:to>
      <xdr:col>14</xdr:col>
      <xdr:colOff>244928</xdr:colOff>
      <xdr:row>21</xdr:row>
      <xdr:rowOff>5442</xdr:rowOff>
    </xdr:to>
    <xdr:sp macro="" textlink="">
      <xdr:nvSpPr>
        <xdr:cNvPr id="4" name="Tekstiruutu 3">
          <a:extLst>
            <a:ext uri="{FF2B5EF4-FFF2-40B4-BE49-F238E27FC236}">
              <a16:creationId xmlns:a16="http://schemas.microsoft.com/office/drawing/2014/main" id="{556C4705-EE20-415C-ACF6-5929518BBCDF}"/>
            </a:ext>
          </a:extLst>
        </xdr:cNvPr>
        <xdr:cNvSpPr txBox="1"/>
      </xdr:nvSpPr>
      <xdr:spPr>
        <a:xfrm>
          <a:off x="6596743" y="1360715"/>
          <a:ext cx="4381499" cy="2890156"/>
        </a:xfrm>
        <a:prstGeom prst="rect">
          <a:avLst/>
        </a:prstGeom>
        <a:solidFill>
          <a:srgbClr val="FFC0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a:p>
        <a:p>
          <a:r>
            <a:rPr lang="fi-FI" sz="1100" b="1">
              <a:solidFill>
                <a:schemeClr val="dk1"/>
              </a:solidFill>
              <a:effectLst/>
              <a:latin typeface="+mn-lt"/>
              <a:ea typeface="+mn-ea"/>
              <a:cs typeface="+mn-cs"/>
            </a:rPr>
            <a:t>GUIDE</a:t>
          </a:r>
          <a:endParaRPr lang="fi-FI">
            <a:effectLst/>
          </a:endParaRPr>
        </a:p>
        <a:p>
          <a:r>
            <a:rPr lang="fi-FI" sz="1100" b="1">
              <a:solidFill>
                <a:schemeClr val="dk1"/>
              </a:solidFill>
              <a:effectLst/>
              <a:latin typeface="+mn-lt"/>
              <a:ea typeface="+mn-ea"/>
              <a:cs typeface="+mn-cs"/>
            </a:rPr>
            <a:t>Värdering av företagsegendom i arvs- och gåvobeskattningen</a:t>
          </a:r>
          <a:endParaRPr lang="fi-FI">
            <a:effectLst/>
          </a:endParaRPr>
        </a:p>
        <a:p>
          <a:br>
            <a:rPr lang="fi-FI" sz="1100" baseline="0">
              <a:solidFill>
                <a:schemeClr val="dk1"/>
              </a:solidFill>
              <a:effectLst/>
              <a:latin typeface="+mn-lt"/>
              <a:ea typeface="+mn-ea"/>
              <a:cs typeface="+mn-cs"/>
            </a:rPr>
          </a:br>
          <a:r>
            <a:rPr lang="fi-FI" sz="1100" b="1">
              <a:solidFill>
                <a:schemeClr val="dk1"/>
              </a:solidFill>
              <a:effectLst/>
              <a:latin typeface="+mn-lt"/>
              <a:ea typeface="+mn-ea"/>
              <a:cs typeface="+mn-cs"/>
            </a:rPr>
            <a:t>Företagets gängse värde på basis av substans- och avkastningsvärdet</a:t>
          </a:r>
          <a:endParaRPr lang="fi-FI">
            <a:effectLst/>
          </a:endParaRPr>
        </a:p>
        <a:p>
          <a:r>
            <a:rPr lang="fi-FI" sz="1100">
              <a:solidFill>
                <a:schemeClr val="dk1"/>
              </a:solidFill>
              <a:effectLst/>
              <a:latin typeface="+mn-lt"/>
              <a:ea typeface="+mn-ea"/>
              <a:cs typeface="+mn-cs"/>
            </a:rPr>
            <a:t>Företagets gängse värde fastställs på basis av avkastningsvärdet och substansvärdet som beräknats på sätt som beskrivits ovan i allmänhet på följande sätt:</a:t>
          </a:r>
          <a:endParaRPr lang="fi-FI">
            <a:effectLst/>
          </a:endParaRPr>
        </a:p>
        <a:p>
          <a:r>
            <a:rPr lang="fi-FI" sz="1100">
              <a:solidFill>
                <a:schemeClr val="dk1"/>
              </a:solidFill>
              <a:effectLst/>
              <a:latin typeface="+mn-lt"/>
              <a:ea typeface="+mn-ea"/>
              <a:cs typeface="+mn-cs"/>
            </a:rPr>
            <a:t>- om avkastningsvärdet är större än substansvärdet, är gängse värde</a:t>
          </a:r>
          <a:br>
            <a:rPr lang="fi-FI" sz="1100">
              <a:solidFill>
                <a:schemeClr val="dk1"/>
              </a:solidFill>
              <a:effectLst/>
              <a:latin typeface="+mn-lt"/>
              <a:ea typeface="+mn-ea"/>
              <a:cs typeface="+mn-cs"/>
            </a:rPr>
          </a:br>
          <a:r>
            <a:rPr lang="fi-FI" sz="1100">
              <a:solidFill>
                <a:schemeClr val="dk1"/>
              </a:solidFill>
              <a:effectLst/>
              <a:latin typeface="+mn-lt"/>
              <a:ea typeface="+mn-ea"/>
              <a:cs typeface="+mn-cs"/>
            </a:rPr>
            <a:t>  lika med medeltalet av avkastningsvärdet och substansvärdet</a:t>
          </a:r>
          <a:endParaRPr lang="fi-FI">
            <a:effectLst/>
          </a:endParaRPr>
        </a:p>
        <a:p>
          <a:r>
            <a:rPr lang="fi-FI" sz="1100">
              <a:solidFill>
                <a:schemeClr val="dk1"/>
              </a:solidFill>
              <a:effectLst/>
              <a:latin typeface="+mn-lt"/>
              <a:ea typeface="+mn-ea"/>
              <a:cs typeface="+mn-cs"/>
            </a:rPr>
            <a:t>- om substansvärdet är större än eller lika stor som avkastnings- </a:t>
          </a:r>
          <a:br>
            <a:rPr lang="fi-FI" sz="1100">
              <a:solidFill>
                <a:schemeClr val="dk1"/>
              </a:solidFill>
              <a:effectLst/>
              <a:latin typeface="+mn-lt"/>
              <a:ea typeface="+mn-ea"/>
              <a:cs typeface="+mn-cs"/>
            </a:rPr>
          </a:br>
          <a:r>
            <a:rPr lang="fi-FI" sz="1100">
              <a:solidFill>
                <a:schemeClr val="dk1"/>
              </a:solidFill>
              <a:effectLst/>
              <a:latin typeface="+mn-lt"/>
              <a:ea typeface="+mn-ea"/>
              <a:cs typeface="+mn-cs"/>
            </a:rPr>
            <a:t>  värdet, är gängse värde lika med bolagets substansvärde.</a:t>
          </a:r>
          <a:endParaRPr lang="fi-FI">
            <a:effectLst/>
          </a:endParaRPr>
        </a:p>
      </xdr:txBody>
    </xdr:sp>
    <xdr:clientData/>
  </xdr:twoCellAnchor>
  <xdr:twoCellAnchor>
    <xdr:from>
      <xdr:col>7</xdr:col>
      <xdr:colOff>460167</xdr:colOff>
      <xdr:row>1</xdr:row>
      <xdr:rowOff>325433</xdr:rowOff>
    </xdr:from>
    <xdr:to>
      <xdr:col>10</xdr:col>
      <xdr:colOff>0</xdr:colOff>
      <xdr:row>4</xdr:row>
      <xdr:rowOff>15982</xdr:rowOff>
    </xdr:to>
    <xdr:sp macro="" textlink="">
      <xdr:nvSpPr>
        <xdr:cNvPr id="6" name="Suorakulmio: Pyöristetyt kulmat 5">
          <a:hlinkClick xmlns:r="http://schemas.openxmlformats.org/officeDocument/2006/relationships" r:id="rId1"/>
          <a:extLst>
            <a:ext uri="{FF2B5EF4-FFF2-40B4-BE49-F238E27FC236}">
              <a16:creationId xmlns:a16="http://schemas.microsoft.com/office/drawing/2014/main" id="{A8A005C0-EFD6-3DA0-70AA-7A7F60099063}"/>
            </a:ext>
          </a:extLst>
        </xdr:cNvPr>
        <xdr:cNvSpPr/>
      </xdr:nvSpPr>
      <xdr:spPr>
        <a:xfrm>
          <a:off x="7194342" y="506408"/>
          <a:ext cx="1368633" cy="395399"/>
        </a:xfrm>
        <a:prstGeom prst="roundRect">
          <a:avLst/>
        </a:prstGeom>
        <a:gradFill>
          <a:gsLst>
            <a:gs pos="0">
              <a:schemeClr val="accent1">
                <a:satMod val="103000"/>
                <a:lumMod val="102000"/>
                <a:tint val="94000"/>
              </a:schemeClr>
            </a:gs>
            <a:gs pos="50000">
              <a:schemeClr val="accent1">
                <a:lumMod val="75000"/>
              </a:schemeClr>
            </a:gs>
            <a:gs pos="100000">
              <a:schemeClr val="accent1">
                <a:lumMod val="99000"/>
                <a:satMod val="120000"/>
                <a:shade val="78000"/>
              </a:schemeClr>
            </a:gs>
          </a:gsLst>
        </a:gra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100" b="1">
              <a:latin typeface="+mn-lt"/>
              <a:ea typeface="Tahoma" panose="020B0604030504040204" pitchFamily="34" charset="0"/>
              <a:cs typeface="Tahoma" panose="020B0604030504040204" pitchFamily="34" charset="0"/>
            </a:rPr>
            <a:t>Företagsvärde </a:t>
          </a:r>
        </a:p>
      </xdr:txBody>
    </xdr:sp>
    <xdr:clientData/>
  </xdr:twoCellAnchor>
  <xdr:twoCellAnchor editAs="oneCell">
    <xdr:from>
      <xdr:col>6</xdr:col>
      <xdr:colOff>0</xdr:colOff>
      <xdr:row>1</xdr:row>
      <xdr:rowOff>0</xdr:rowOff>
    </xdr:from>
    <xdr:to>
      <xdr:col>7</xdr:col>
      <xdr:colOff>2667</xdr:colOff>
      <xdr:row>2</xdr:row>
      <xdr:rowOff>17526</xdr:rowOff>
    </xdr:to>
    <xdr:pic>
      <xdr:nvPicPr>
        <xdr:cNvPr id="5" name="Kuva 4">
          <a:extLst>
            <a:ext uri="{FF2B5EF4-FFF2-40B4-BE49-F238E27FC236}">
              <a16:creationId xmlns:a16="http://schemas.microsoft.com/office/drawing/2014/main" id="{61BDA702-9435-11D5-B5A5-6CE54D532A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6025" y="180975"/>
          <a:ext cx="1078992" cy="371856"/>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A029-7A2F-432C-99DF-AB70BD977A8B}">
  <sheetPr>
    <tabColor rgb="FF0152A1"/>
  </sheetPr>
  <dimension ref="A2:V95"/>
  <sheetViews>
    <sheetView showGridLines="0" showZeros="0" tabSelected="1" zoomScale="110" zoomScaleNormal="110" workbookViewId="0">
      <selection activeCell="B4" sqref="B4:C4"/>
    </sheetView>
  </sheetViews>
  <sheetFormatPr defaultRowHeight="14.6" x14ac:dyDescent="0.4"/>
  <cols>
    <col min="2" max="2" width="20.765625" customWidth="1"/>
    <col min="3" max="3" width="27.07421875" customWidth="1"/>
    <col min="4" max="4" width="3.69140625" customWidth="1"/>
    <col min="5" max="7" width="13.69140625" customWidth="1"/>
    <col min="8" max="8" width="6.3046875" customWidth="1"/>
    <col min="9" max="18" width="8.84375" customWidth="1"/>
    <col min="19" max="20" width="11.69140625" bestFit="1" customWidth="1"/>
  </cols>
  <sheetData>
    <row r="2" spans="1:22" ht="48.65" customHeight="1" x14ac:dyDescent="0.4">
      <c r="A2" s="5"/>
      <c r="B2" s="193" t="s">
        <v>83</v>
      </c>
      <c r="C2" s="193"/>
      <c r="D2" s="193"/>
      <c r="E2" s="193"/>
      <c r="F2" s="193"/>
      <c r="G2" s="193"/>
    </row>
    <row r="3" spans="1:22" x14ac:dyDescent="0.4">
      <c r="B3" s="110" t="s">
        <v>8</v>
      </c>
      <c r="C3" s="32"/>
      <c r="D3" s="33"/>
      <c r="E3" s="111" t="s">
        <v>9</v>
      </c>
      <c r="F3" s="33"/>
      <c r="G3" s="110"/>
    </row>
    <row r="4" spans="1:22" ht="13.2" customHeight="1" x14ac:dyDescent="0.4">
      <c r="B4" s="195"/>
      <c r="C4" s="195"/>
      <c r="D4" s="74"/>
      <c r="E4" s="194"/>
      <c r="F4" s="40"/>
      <c r="G4" s="40"/>
      <c r="H4" s="40"/>
    </row>
    <row r="5" spans="1:22" ht="3" customHeight="1" x14ac:dyDescent="0.4">
      <c r="B5" s="75"/>
      <c r="C5" s="75"/>
      <c r="D5" s="74"/>
      <c r="E5" s="76"/>
      <c r="F5" s="21"/>
      <c r="G5" s="21"/>
    </row>
    <row r="6" spans="1:22" ht="3" customHeight="1" x14ac:dyDescent="0.4">
      <c r="B6" s="34"/>
      <c r="C6" s="75"/>
      <c r="D6" s="74"/>
      <c r="F6" s="21"/>
    </row>
    <row r="7" spans="1:22" ht="3" customHeight="1" x14ac:dyDescent="0.4">
      <c r="B7" s="75"/>
      <c r="C7" s="75"/>
      <c r="D7" s="74"/>
      <c r="F7" s="21"/>
    </row>
    <row r="8" spans="1:22" ht="3" customHeight="1" x14ac:dyDescent="0.4">
      <c r="B8" s="21"/>
      <c r="C8" s="21"/>
      <c r="D8" s="21"/>
      <c r="E8" s="21"/>
      <c r="F8" s="21"/>
      <c r="G8" s="75"/>
      <c r="I8" s="174" t="s">
        <v>81</v>
      </c>
    </row>
    <row r="9" spans="1:22" ht="13.2" customHeight="1" x14ac:dyDescent="0.4">
      <c r="B9" s="114" t="s">
        <v>10</v>
      </c>
      <c r="C9" s="1"/>
      <c r="D9" s="1"/>
      <c r="E9" s="1"/>
      <c r="F9" s="1"/>
      <c r="G9" s="1"/>
      <c r="I9" s="174"/>
    </row>
    <row r="10" spans="1:22" ht="13.2" customHeight="1" x14ac:dyDescent="0.4">
      <c r="B10" s="77"/>
      <c r="C10" s="1"/>
      <c r="D10" s="1"/>
      <c r="E10" s="1"/>
      <c r="F10" s="1"/>
      <c r="G10" s="1"/>
    </row>
    <row r="11" spans="1:22" s="3" customFormat="1" ht="22.2" customHeight="1" x14ac:dyDescent="0.4">
      <c r="B11" s="162"/>
      <c r="C11" s="163"/>
      <c r="D11" s="164"/>
      <c r="E11" s="158" t="s">
        <v>11</v>
      </c>
      <c r="F11" s="159"/>
      <c r="G11" s="160"/>
      <c r="I11" s="43" t="s">
        <v>55</v>
      </c>
    </row>
    <row r="12" spans="1:22" ht="14.6" customHeight="1" x14ac:dyDescent="0.4">
      <c r="B12" s="161" t="s">
        <v>12</v>
      </c>
      <c r="C12" s="161"/>
      <c r="D12" s="161"/>
      <c r="E12" s="128" t="s">
        <v>82</v>
      </c>
      <c r="F12" s="128" t="s">
        <v>82</v>
      </c>
      <c r="G12" s="128" t="s">
        <v>82</v>
      </c>
      <c r="I12" s="46"/>
      <c r="J12" s="47"/>
      <c r="K12" s="47"/>
      <c r="L12" s="47"/>
      <c r="M12" s="47"/>
      <c r="N12" s="47"/>
      <c r="O12" s="47"/>
      <c r="P12" s="47"/>
      <c r="Q12" s="47"/>
      <c r="S12" s="81"/>
      <c r="T12" s="81"/>
    </row>
    <row r="13" spans="1:22" ht="14.6" customHeight="1" x14ac:dyDescent="0.4">
      <c r="B13" s="168" t="s">
        <v>13</v>
      </c>
      <c r="C13" s="169"/>
      <c r="D13" s="170"/>
      <c r="E13" s="119">
        <v>12</v>
      </c>
      <c r="F13" s="119">
        <v>12</v>
      </c>
      <c r="G13" s="119">
        <v>12</v>
      </c>
      <c r="I13" s="44"/>
      <c r="J13" s="45"/>
      <c r="K13" s="45"/>
      <c r="L13" s="45"/>
      <c r="M13" s="45"/>
      <c r="N13" s="45"/>
      <c r="O13" s="45"/>
      <c r="P13" s="45"/>
      <c r="Q13" s="45"/>
    </row>
    <row r="14" spans="1:22" ht="16.2" customHeight="1" x14ac:dyDescent="0.4">
      <c r="B14" s="86" t="s">
        <v>14</v>
      </c>
      <c r="C14" s="87"/>
      <c r="D14" s="88"/>
      <c r="E14" s="120">
        <v>0</v>
      </c>
      <c r="F14" s="120">
        <v>0</v>
      </c>
      <c r="G14" s="120">
        <v>0</v>
      </c>
      <c r="I14" s="44"/>
      <c r="J14" s="45"/>
      <c r="K14" s="45"/>
      <c r="L14" s="45"/>
      <c r="M14" s="45"/>
      <c r="N14" s="45"/>
      <c r="O14" s="45"/>
      <c r="P14" s="45"/>
      <c r="Q14" s="45"/>
      <c r="V14" s="116"/>
    </row>
    <row r="15" spans="1:22" ht="16.2" customHeight="1" x14ac:dyDescent="0.4">
      <c r="B15" s="171" t="s">
        <v>15</v>
      </c>
      <c r="C15" s="172"/>
      <c r="D15" s="173"/>
      <c r="E15" s="103">
        <f>IF(E14+E16=E14,0,E14+E16)</f>
        <v>0</v>
      </c>
      <c r="F15" s="103">
        <f t="shared" ref="F15" si="0">IF(F14+F16=F14,0,F14+F16)</f>
        <v>0</v>
      </c>
      <c r="G15" s="103">
        <f t="shared" ref="G15" si="1">IF(G14+G16=G14,0,G14+G16)</f>
        <v>0</v>
      </c>
      <c r="I15" s="44"/>
      <c r="J15" s="45"/>
      <c r="K15" s="45"/>
      <c r="L15" s="45">
        <v>0</v>
      </c>
      <c r="M15" s="45"/>
      <c r="N15" s="45"/>
      <c r="O15" s="45"/>
      <c r="P15" s="45"/>
      <c r="Q15" s="45"/>
      <c r="V15" s="116"/>
    </row>
    <row r="16" spans="1:22" ht="14.6" customHeight="1" x14ac:dyDescent="0.4">
      <c r="B16" s="132" t="s">
        <v>16</v>
      </c>
      <c r="C16" s="143"/>
      <c r="D16" s="89"/>
      <c r="E16" s="90">
        <v>0</v>
      </c>
      <c r="F16" s="90">
        <v>0</v>
      </c>
      <c r="G16" s="90">
        <v>0</v>
      </c>
      <c r="I16" s="44"/>
      <c r="J16" s="45"/>
      <c r="K16" s="45"/>
      <c r="L16" s="45"/>
      <c r="M16" s="45"/>
      <c r="N16" s="45"/>
      <c r="O16" s="45"/>
      <c r="P16" s="45"/>
      <c r="Q16" s="45"/>
    </row>
    <row r="17" spans="2:17" ht="16.2" customHeight="1" x14ac:dyDescent="0.4">
      <c r="B17" s="86" t="s">
        <v>17</v>
      </c>
      <c r="C17" s="91"/>
      <c r="D17" s="92"/>
      <c r="E17" s="120">
        <v>0</v>
      </c>
      <c r="F17" s="120">
        <v>0</v>
      </c>
      <c r="G17" s="120">
        <v>0</v>
      </c>
      <c r="I17" s="44"/>
      <c r="J17" s="45"/>
      <c r="K17" s="45"/>
      <c r="L17" s="45"/>
      <c r="M17" s="45"/>
      <c r="N17" s="45"/>
      <c r="O17" s="45"/>
      <c r="P17" s="45"/>
      <c r="Q17" s="45"/>
    </row>
    <row r="18" spans="2:17" ht="14.6" customHeight="1" x14ac:dyDescent="0.4">
      <c r="B18" s="171" t="s">
        <v>18</v>
      </c>
      <c r="C18" s="172"/>
      <c r="D18" s="173"/>
      <c r="E18" s="98">
        <f>IF(E17+E19=E17,0,E17+E19)</f>
        <v>0</v>
      </c>
      <c r="F18" s="98">
        <f t="shared" ref="F18" si="2">IF(F17+F19=F17,0,F17+F19)</f>
        <v>0</v>
      </c>
      <c r="G18" s="98">
        <f t="shared" ref="G18" si="3">IF(G17+G19=G17,0,G17+G19)</f>
        <v>0</v>
      </c>
      <c r="I18" s="44"/>
      <c r="J18" s="45"/>
      <c r="K18" s="45"/>
      <c r="L18" s="45"/>
      <c r="M18" s="45"/>
      <c r="N18" s="45"/>
      <c r="O18" s="45"/>
      <c r="P18" s="45"/>
      <c r="Q18" s="45"/>
    </row>
    <row r="19" spans="2:17" ht="14.6" customHeight="1" x14ac:dyDescent="0.4">
      <c r="B19" s="142" t="s">
        <v>16</v>
      </c>
      <c r="C19" s="143"/>
      <c r="D19" s="93"/>
      <c r="E19" s="90">
        <v>0</v>
      </c>
      <c r="F19" s="90">
        <v>0</v>
      </c>
      <c r="G19" s="90">
        <v>0</v>
      </c>
      <c r="I19" s="44"/>
      <c r="J19" s="45"/>
      <c r="K19" s="45"/>
      <c r="L19" s="45"/>
      <c r="M19" s="45"/>
      <c r="N19" s="45"/>
      <c r="O19" s="45"/>
      <c r="P19" s="45"/>
      <c r="Q19" s="45"/>
    </row>
    <row r="20" spans="2:17" ht="16.2" customHeight="1" x14ac:dyDescent="0.4">
      <c r="B20" s="165" t="s">
        <v>19</v>
      </c>
      <c r="C20" s="166"/>
      <c r="D20" s="167"/>
      <c r="E20" s="98">
        <f>E14+E17</f>
        <v>0</v>
      </c>
      <c r="F20" s="98">
        <f t="shared" ref="F20:G20" si="4">F14+F17</f>
        <v>0</v>
      </c>
      <c r="G20" s="98">
        <f t="shared" si="4"/>
        <v>0</v>
      </c>
      <c r="I20" s="44"/>
      <c r="J20" s="45"/>
      <c r="K20" s="45"/>
      <c r="L20" s="45"/>
      <c r="M20" s="45"/>
      <c r="N20" s="45"/>
      <c r="O20" s="45"/>
      <c r="P20" s="45"/>
      <c r="Q20" s="45"/>
    </row>
    <row r="21" spans="2:17" ht="14.6" customHeight="1" x14ac:dyDescent="0.4">
      <c r="B21" s="171" t="s">
        <v>20</v>
      </c>
      <c r="C21" s="172"/>
      <c r="D21" s="173"/>
      <c r="E21" s="103">
        <f>E15+E18</f>
        <v>0</v>
      </c>
      <c r="F21" s="103">
        <f t="shared" ref="F21:G21" si="5">F15+F18</f>
        <v>0</v>
      </c>
      <c r="G21" s="103">
        <f t="shared" si="5"/>
        <v>0</v>
      </c>
      <c r="I21" s="44"/>
      <c r="J21" s="45"/>
      <c r="K21" s="45"/>
      <c r="L21" s="45"/>
      <c r="M21" s="45"/>
      <c r="N21" s="45"/>
      <c r="O21" s="45"/>
      <c r="P21" s="45"/>
      <c r="Q21" s="45"/>
    </row>
    <row r="22" spans="2:17" ht="16.2" customHeight="1" x14ac:dyDescent="0.4">
      <c r="B22" s="86" t="s">
        <v>28</v>
      </c>
      <c r="C22" s="94"/>
      <c r="D22" s="95"/>
      <c r="E22" s="98">
        <f>E23+E24</f>
        <v>0</v>
      </c>
      <c r="F22" s="98">
        <f t="shared" ref="F22:G22" si="6">F23+F24</f>
        <v>0</v>
      </c>
      <c r="G22" s="98">
        <f t="shared" si="6"/>
        <v>0</v>
      </c>
      <c r="I22" s="44"/>
      <c r="J22" s="45"/>
      <c r="K22" s="45"/>
      <c r="L22" s="45"/>
      <c r="M22" s="45"/>
      <c r="N22" s="45"/>
      <c r="O22" s="45"/>
      <c r="P22" s="45"/>
      <c r="Q22" s="45"/>
    </row>
    <row r="23" spans="2:17" ht="14.6" customHeight="1" x14ac:dyDescent="0.4">
      <c r="B23" s="113" t="s">
        <v>21</v>
      </c>
      <c r="C23" s="15"/>
      <c r="D23" s="16"/>
      <c r="E23" s="121">
        <v>0</v>
      </c>
      <c r="F23" s="121">
        <v>0</v>
      </c>
      <c r="G23" s="121">
        <v>0</v>
      </c>
      <c r="I23" s="80"/>
    </row>
    <row r="24" spans="2:17" ht="14.6" customHeight="1" x14ac:dyDescent="0.4">
      <c r="B24" s="113" t="s">
        <v>26</v>
      </c>
      <c r="C24" s="24"/>
      <c r="D24" s="17" t="s">
        <v>2</v>
      </c>
      <c r="E24" s="121">
        <v>0</v>
      </c>
      <c r="F24" s="121">
        <v>0</v>
      </c>
      <c r="G24" s="121">
        <v>0</v>
      </c>
      <c r="I24" s="80"/>
    </row>
    <row r="25" spans="2:17" ht="14.6" customHeight="1" x14ac:dyDescent="0.4">
      <c r="B25" s="142" t="s">
        <v>27</v>
      </c>
      <c r="C25" s="143"/>
      <c r="D25" s="96" t="s">
        <v>2</v>
      </c>
      <c r="E25" s="90">
        <v>0</v>
      </c>
      <c r="F25" s="90">
        <v>0</v>
      </c>
      <c r="G25" s="90">
        <v>0</v>
      </c>
      <c r="I25" s="44"/>
      <c r="J25" s="45"/>
      <c r="K25" s="45"/>
      <c r="L25" s="45"/>
      <c r="M25" s="45"/>
      <c r="N25" s="45"/>
      <c r="O25" s="45"/>
      <c r="P25" s="45"/>
      <c r="Q25" s="45"/>
    </row>
    <row r="26" spans="2:17" ht="14.6" customHeight="1" x14ac:dyDescent="0.4">
      <c r="B26" s="142" t="s">
        <v>25</v>
      </c>
      <c r="C26" s="143"/>
      <c r="D26" s="97" t="s">
        <v>2</v>
      </c>
      <c r="E26" s="90">
        <v>0</v>
      </c>
      <c r="F26" s="90">
        <v>0</v>
      </c>
      <c r="G26" s="90">
        <v>0</v>
      </c>
      <c r="I26" s="44"/>
      <c r="J26" s="45"/>
      <c r="K26" s="45"/>
      <c r="L26" s="45"/>
      <c r="M26" s="45"/>
      <c r="N26" s="45"/>
      <c r="O26" s="45"/>
      <c r="P26" s="45"/>
      <c r="Q26" s="45"/>
    </row>
    <row r="27" spans="2:17" ht="16.2" customHeight="1" x14ac:dyDescent="0.4">
      <c r="B27" s="86" t="s">
        <v>29</v>
      </c>
      <c r="C27" s="91"/>
      <c r="D27" s="95" t="s">
        <v>1</v>
      </c>
      <c r="E27" s="120">
        <v>0</v>
      </c>
      <c r="F27" s="120">
        <v>0</v>
      </c>
      <c r="G27" s="120">
        <v>0</v>
      </c>
      <c r="I27" s="44"/>
      <c r="J27" s="45"/>
      <c r="K27" s="45"/>
      <c r="L27" s="45"/>
      <c r="M27" s="45"/>
      <c r="N27" s="45"/>
      <c r="O27" s="45"/>
      <c r="P27" s="45"/>
      <c r="Q27" s="45"/>
    </row>
    <row r="28" spans="2:17" ht="14.6" customHeight="1" x14ac:dyDescent="0.4">
      <c r="B28" s="142" t="s">
        <v>16</v>
      </c>
      <c r="C28" s="143"/>
      <c r="D28" s="99"/>
      <c r="E28" s="90">
        <v>0</v>
      </c>
      <c r="F28" s="90">
        <v>0</v>
      </c>
      <c r="G28" s="90">
        <v>0</v>
      </c>
      <c r="I28" s="44"/>
      <c r="J28" s="45"/>
      <c r="K28" s="45"/>
      <c r="L28" s="45"/>
      <c r="M28" s="45"/>
      <c r="N28" s="45"/>
      <c r="O28" s="45"/>
      <c r="P28" s="45"/>
      <c r="Q28" s="45"/>
    </row>
    <row r="29" spans="2:17" ht="16.2" customHeight="1" x14ac:dyDescent="0.4">
      <c r="B29" s="86" t="s">
        <v>30</v>
      </c>
      <c r="C29" s="91"/>
      <c r="D29" s="95" t="s">
        <v>1</v>
      </c>
      <c r="E29" s="120">
        <v>0</v>
      </c>
      <c r="F29" s="120">
        <v>0</v>
      </c>
      <c r="G29" s="120">
        <v>0</v>
      </c>
      <c r="I29" s="44"/>
      <c r="J29" s="45"/>
      <c r="K29" s="45"/>
      <c r="L29" s="45"/>
      <c r="M29" s="45"/>
      <c r="N29" s="45"/>
      <c r="O29" s="45"/>
      <c r="P29" s="45"/>
      <c r="Q29" s="45"/>
    </row>
    <row r="30" spans="2:17" ht="14.6" customHeight="1" x14ac:dyDescent="0.4">
      <c r="B30" s="142" t="s">
        <v>16</v>
      </c>
      <c r="C30" s="143"/>
      <c r="D30" s="100"/>
      <c r="E30" s="90">
        <v>0</v>
      </c>
      <c r="F30" s="90">
        <v>0</v>
      </c>
      <c r="G30" s="90">
        <v>0</v>
      </c>
      <c r="I30" s="44"/>
      <c r="J30" s="45"/>
      <c r="K30" s="45"/>
      <c r="L30" s="45"/>
      <c r="M30" s="45"/>
      <c r="N30" s="45"/>
      <c r="O30" s="45"/>
      <c r="P30" s="45"/>
      <c r="Q30" s="45"/>
    </row>
    <row r="31" spans="2:17" ht="14.6" customHeight="1" x14ac:dyDescent="0.4">
      <c r="B31" s="142"/>
      <c r="C31" s="143"/>
      <c r="D31" s="100"/>
      <c r="E31" s="90">
        <v>0</v>
      </c>
      <c r="F31" s="90">
        <v>0</v>
      </c>
      <c r="G31" s="90">
        <v>0</v>
      </c>
      <c r="I31" s="44"/>
      <c r="J31" s="45"/>
      <c r="K31" s="45"/>
      <c r="L31" s="45"/>
      <c r="M31" s="45"/>
      <c r="N31" s="45"/>
      <c r="O31" s="45"/>
      <c r="P31" s="45"/>
      <c r="Q31" s="45"/>
    </row>
    <row r="32" spans="2:17" ht="16.2" customHeight="1" x14ac:dyDescent="0.4">
      <c r="B32" s="86" t="s">
        <v>22</v>
      </c>
      <c r="C32" s="101"/>
      <c r="D32" s="95" t="s">
        <v>1</v>
      </c>
      <c r="E32" s="120">
        <v>0</v>
      </c>
      <c r="F32" s="120">
        <v>0</v>
      </c>
      <c r="G32" s="120">
        <v>0</v>
      </c>
      <c r="I32" s="44"/>
      <c r="J32" s="45"/>
      <c r="K32" s="45"/>
      <c r="L32" s="45"/>
      <c r="M32" s="45"/>
      <c r="N32" s="45"/>
      <c r="O32" s="45"/>
      <c r="P32" s="45"/>
      <c r="Q32" s="45"/>
    </row>
    <row r="33" spans="2:17" ht="14.6" customHeight="1" x14ac:dyDescent="0.4">
      <c r="B33" s="142" t="s">
        <v>16</v>
      </c>
      <c r="C33" s="143"/>
      <c r="D33" s="100"/>
      <c r="E33" s="90">
        <v>0</v>
      </c>
      <c r="F33" s="90">
        <v>0</v>
      </c>
      <c r="G33" s="90">
        <v>0</v>
      </c>
      <c r="I33" s="44"/>
      <c r="J33" s="45"/>
      <c r="K33" s="45"/>
      <c r="L33" s="45"/>
      <c r="M33" s="45"/>
      <c r="N33" s="45"/>
      <c r="O33" s="45"/>
      <c r="P33" s="45"/>
      <c r="Q33" s="45"/>
    </row>
    <row r="34" spans="2:17" ht="22.2" customHeight="1" x14ac:dyDescent="0.4">
      <c r="B34" s="86" t="s">
        <v>31</v>
      </c>
      <c r="C34" s="91"/>
      <c r="D34" s="92"/>
      <c r="E34" s="98">
        <f>E20+E22+E27+E29+E32</f>
        <v>0</v>
      </c>
      <c r="F34" s="98">
        <f t="shared" ref="F34:G34" si="7">F20+F22+F27+F29+F32</f>
        <v>0</v>
      </c>
      <c r="G34" s="98">
        <f t="shared" si="7"/>
        <v>0</v>
      </c>
      <c r="I34" s="44"/>
      <c r="J34" s="45"/>
      <c r="K34" s="45"/>
      <c r="L34" s="45"/>
      <c r="M34" s="45"/>
      <c r="N34" s="45"/>
      <c r="O34" s="45"/>
      <c r="P34" s="45"/>
      <c r="Q34" s="45"/>
    </row>
    <row r="35" spans="2:17" ht="22.2" customHeight="1" x14ac:dyDescent="0.4">
      <c r="B35" s="147" t="s">
        <v>38</v>
      </c>
      <c r="C35" s="148"/>
      <c r="D35" s="93"/>
      <c r="E35" s="103">
        <f>E14+E16+E17+E19+E23+E24+E25+E26+E27+E28+E29+E30+E31+E32+E33</f>
        <v>0</v>
      </c>
      <c r="F35" s="103">
        <f t="shared" ref="F35:G35" si="8">F14+F16+F17+F19+F23+F24+F25+F26+F27+F28+F29+F30+F31+F32+F33</f>
        <v>0</v>
      </c>
      <c r="G35" s="103">
        <f t="shared" si="8"/>
        <v>0</v>
      </c>
      <c r="I35" s="44"/>
      <c r="J35" s="45"/>
      <c r="K35" s="45"/>
      <c r="L35" s="45"/>
      <c r="M35" s="45"/>
      <c r="N35" s="45"/>
      <c r="O35" s="45"/>
      <c r="P35" s="45"/>
      <c r="Q35" s="45"/>
    </row>
    <row r="36" spans="2:17" ht="25.2" customHeight="1" x14ac:dyDescent="0.4">
      <c r="B36" s="177" t="s">
        <v>23</v>
      </c>
      <c r="C36" s="177"/>
      <c r="D36" s="177"/>
      <c r="E36" s="122">
        <v>0</v>
      </c>
      <c r="F36" s="122">
        <v>0</v>
      </c>
      <c r="G36" s="122">
        <v>0</v>
      </c>
      <c r="I36" s="44"/>
      <c r="J36" s="45"/>
      <c r="K36" s="45"/>
      <c r="L36" s="45"/>
      <c r="M36" s="45"/>
      <c r="N36" s="45"/>
      <c r="O36" s="45"/>
      <c r="P36" s="45"/>
      <c r="Q36" s="45"/>
    </row>
    <row r="37" spans="2:17" ht="25.2" customHeight="1" x14ac:dyDescent="0.4">
      <c r="B37" s="176" t="s">
        <v>24</v>
      </c>
      <c r="C37" s="176"/>
      <c r="D37" s="176"/>
      <c r="E37" s="104">
        <f>IF(E36=0,0,(E35-(E34-E36)))</f>
        <v>0</v>
      </c>
      <c r="F37" s="104">
        <f t="shared" ref="F37:G37" si="9">IF(F36=0,0,(F35-(F34-F36)))</f>
        <v>0</v>
      </c>
      <c r="G37" s="104">
        <f t="shared" si="9"/>
        <v>0</v>
      </c>
      <c r="I37" s="44"/>
      <c r="J37" s="45"/>
      <c r="K37" s="45"/>
      <c r="L37" s="45"/>
      <c r="M37" s="45"/>
      <c r="N37" s="45"/>
      <c r="O37" s="45"/>
      <c r="P37" s="45"/>
      <c r="Q37" s="45"/>
    </row>
    <row r="38" spans="2:17" ht="16.2" customHeight="1" x14ac:dyDescent="0.4">
      <c r="B38" s="86" t="s">
        <v>32</v>
      </c>
      <c r="C38" s="11"/>
      <c r="D38" s="11"/>
      <c r="E38" s="11"/>
      <c r="F38" s="12"/>
      <c r="G38" s="123">
        <v>0</v>
      </c>
      <c r="I38" s="44"/>
      <c r="J38" s="45"/>
      <c r="K38" s="45"/>
      <c r="L38" s="45"/>
      <c r="M38" s="45"/>
      <c r="N38" s="45"/>
      <c r="O38" s="45"/>
      <c r="P38" s="45"/>
      <c r="Q38" s="45"/>
    </row>
    <row r="39" spans="2:17" ht="14.6" customHeight="1" x14ac:dyDescent="0.4">
      <c r="B39" s="102" t="s">
        <v>33</v>
      </c>
      <c r="C39" s="105"/>
      <c r="D39" s="105"/>
      <c r="E39" s="105"/>
      <c r="F39" s="106"/>
      <c r="G39" s="117">
        <f>G38+G40+G43+G41+G42</f>
        <v>0</v>
      </c>
      <c r="I39" s="44"/>
      <c r="J39" s="45"/>
      <c r="K39" s="45"/>
      <c r="L39" s="45"/>
      <c r="M39" s="45"/>
      <c r="N39" s="45"/>
      <c r="O39" s="45"/>
      <c r="P39" s="45"/>
      <c r="Q39" s="45"/>
    </row>
    <row r="40" spans="2:17" ht="14.6" customHeight="1" x14ac:dyDescent="0.4">
      <c r="B40" s="132" t="s">
        <v>34</v>
      </c>
      <c r="C40" s="143"/>
      <c r="D40" s="143"/>
      <c r="E40" s="143"/>
      <c r="F40" s="144"/>
      <c r="G40" s="107">
        <v>0</v>
      </c>
      <c r="I40" s="44"/>
      <c r="J40" s="45"/>
      <c r="K40" s="45"/>
      <c r="L40" s="45"/>
      <c r="M40" s="45"/>
      <c r="N40" s="45"/>
      <c r="O40" s="45"/>
      <c r="P40" s="45"/>
      <c r="Q40" s="45"/>
    </row>
    <row r="41" spans="2:17" ht="14.6" customHeight="1" x14ac:dyDescent="0.4">
      <c r="B41" s="132" t="s">
        <v>36</v>
      </c>
      <c r="C41" s="133"/>
      <c r="D41" s="133"/>
      <c r="E41" s="133"/>
      <c r="F41" s="134"/>
      <c r="G41" s="107">
        <v>0</v>
      </c>
      <c r="I41" s="44"/>
      <c r="J41" s="45"/>
      <c r="K41" s="45"/>
      <c r="L41" s="45"/>
      <c r="M41" s="45"/>
      <c r="N41" s="45"/>
      <c r="O41" s="45"/>
      <c r="P41" s="45"/>
      <c r="Q41" s="45"/>
    </row>
    <row r="42" spans="2:17" ht="14.6" customHeight="1" x14ac:dyDescent="0.4">
      <c r="B42" s="142" t="s">
        <v>35</v>
      </c>
      <c r="C42" s="143"/>
      <c r="D42" s="143"/>
      <c r="E42" s="143"/>
      <c r="F42" s="144"/>
      <c r="G42" s="107">
        <v>0</v>
      </c>
      <c r="I42" s="44"/>
      <c r="J42" s="45"/>
      <c r="K42" s="45"/>
      <c r="L42" s="45"/>
      <c r="M42" s="45"/>
      <c r="N42" s="45"/>
      <c r="O42" s="45"/>
      <c r="P42" s="45"/>
      <c r="Q42" s="45"/>
    </row>
    <row r="43" spans="2:17" ht="14.6" customHeight="1" x14ac:dyDescent="0.4">
      <c r="B43" s="142" t="s">
        <v>37</v>
      </c>
      <c r="C43" s="143"/>
      <c r="D43" s="143"/>
      <c r="E43" s="143"/>
      <c r="F43" s="144"/>
      <c r="G43" s="107">
        <v>0</v>
      </c>
      <c r="I43" s="44"/>
      <c r="J43" s="45"/>
      <c r="K43" s="45"/>
      <c r="L43" s="45"/>
      <c r="M43" s="45"/>
      <c r="N43" s="45"/>
      <c r="O43" s="45"/>
      <c r="P43" s="45"/>
      <c r="Q43" s="45"/>
    </row>
    <row r="44" spans="2:17" ht="16.2" customHeight="1" x14ac:dyDescent="0.4">
      <c r="B44" s="86" t="s">
        <v>59</v>
      </c>
      <c r="C44" s="24"/>
      <c r="D44" s="24"/>
      <c r="E44" s="24"/>
      <c r="F44" s="16" t="s">
        <v>6</v>
      </c>
      <c r="G44" s="123">
        <v>0</v>
      </c>
      <c r="I44" s="44"/>
      <c r="J44" s="45"/>
      <c r="K44" s="45"/>
      <c r="L44" s="45"/>
      <c r="M44" s="45"/>
      <c r="N44" s="45"/>
      <c r="O44" s="45"/>
      <c r="P44" s="45"/>
      <c r="Q44" s="45"/>
    </row>
    <row r="45" spans="2:17" ht="14.6" customHeight="1" x14ac:dyDescent="0.4">
      <c r="B45" s="147" t="s">
        <v>39</v>
      </c>
      <c r="C45" s="148"/>
      <c r="D45" s="148"/>
      <c r="E45" s="148"/>
      <c r="F45" s="100" t="s">
        <v>6</v>
      </c>
      <c r="G45" s="118">
        <f>G44+G46</f>
        <v>0</v>
      </c>
      <c r="I45" s="44"/>
      <c r="J45" s="45"/>
      <c r="K45" s="45"/>
      <c r="L45" s="45"/>
      <c r="M45" s="45"/>
      <c r="O45" s="45"/>
      <c r="P45" s="45"/>
      <c r="Q45" s="45"/>
    </row>
    <row r="46" spans="2:17" ht="14.6" customHeight="1" x14ac:dyDescent="0.4">
      <c r="B46" s="142" t="s">
        <v>40</v>
      </c>
      <c r="C46" s="143"/>
      <c r="D46" s="143"/>
      <c r="E46" s="143"/>
      <c r="F46" s="144"/>
      <c r="G46" s="107">
        <v>0</v>
      </c>
      <c r="I46" s="44"/>
      <c r="J46" s="45"/>
      <c r="K46" s="45"/>
      <c r="L46" s="45"/>
      <c r="M46" s="45"/>
      <c r="N46" s="45"/>
      <c r="O46" s="45"/>
      <c r="P46" s="45"/>
      <c r="Q46" s="45"/>
    </row>
    <row r="47" spans="2:17" ht="16.2" customHeight="1" x14ac:dyDescent="0.4">
      <c r="B47" s="135" t="s">
        <v>41</v>
      </c>
      <c r="C47" s="136"/>
      <c r="D47" s="136"/>
      <c r="E47" s="136"/>
      <c r="F47" s="137"/>
      <c r="G47" s="108">
        <f>G38+G44</f>
        <v>0</v>
      </c>
      <c r="I47" s="44"/>
      <c r="J47" s="45"/>
      <c r="K47" s="45"/>
      <c r="L47" s="45"/>
      <c r="M47" s="45"/>
      <c r="N47" s="45"/>
      <c r="O47" s="45"/>
      <c r="P47" s="45"/>
      <c r="Q47" s="45"/>
    </row>
    <row r="48" spans="2:17" ht="14.6" customHeight="1" x14ac:dyDescent="0.4">
      <c r="B48" s="147" t="s">
        <v>42</v>
      </c>
      <c r="C48" s="148"/>
      <c r="D48" s="148"/>
      <c r="E48" s="148"/>
      <c r="F48" s="149"/>
      <c r="G48" s="109">
        <f>G39+G45</f>
        <v>0</v>
      </c>
    </row>
    <row r="49" spans="2:14" ht="3" customHeight="1" x14ac:dyDescent="0.4">
      <c r="B49" s="2"/>
      <c r="C49" s="2"/>
      <c r="D49" s="2"/>
      <c r="E49" s="2"/>
      <c r="F49" s="30"/>
      <c r="G49" s="31"/>
    </row>
    <row r="50" spans="2:14" ht="13.2" customHeight="1" x14ac:dyDescent="0.4">
      <c r="B50" s="36"/>
      <c r="C50" s="2"/>
      <c r="D50" s="2"/>
      <c r="E50" s="2"/>
      <c r="F50" s="30"/>
    </row>
    <row r="51" spans="2:14" ht="18.649999999999999" customHeight="1" x14ac:dyDescent="0.4">
      <c r="B51" s="2"/>
      <c r="C51" s="2"/>
      <c r="D51" s="2"/>
      <c r="E51" s="2"/>
      <c r="F51" s="30"/>
      <c r="G51" s="31"/>
    </row>
    <row r="52" spans="2:14" ht="13.2" customHeight="1" x14ac:dyDescent="0.4">
      <c r="B52" s="1"/>
      <c r="C52" s="1"/>
      <c r="D52" s="1"/>
      <c r="E52" s="7"/>
      <c r="F52" s="145" t="s">
        <v>44</v>
      </c>
      <c r="G52" s="130" t="s">
        <v>45</v>
      </c>
    </row>
    <row r="53" spans="2:14" s="3" customFormat="1" ht="19.2" customHeight="1" x14ac:dyDescent="0.4">
      <c r="B53" s="114" t="s">
        <v>43</v>
      </c>
      <c r="C53" s="2"/>
      <c r="D53" s="2"/>
      <c r="E53" s="4"/>
      <c r="F53" s="146"/>
      <c r="G53" s="131"/>
    </row>
    <row r="54" spans="2:14" ht="16.2" customHeight="1" x14ac:dyDescent="0.4">
      <c r="B54" s="138" t="s">
        <v>47</v>
      </c>
      <c r="C54" s="138"/>
      <c r="D54" s="138"/>
      <c r="E54" s="141"/>
      <c r="F54" s="70">
        <f>G38+G44</f>
        <v>0</v>
      </c>
      <c r="G54" s="71">
        <f>G39+G45</f>
        <v>0</v>
      </c>
    </row>
    <row r="55" spans="2:14" ht="16.2" customHeight="1" x14ac:dyDescent="0.4">
      <c r="B55" s="138" t="s">
        <v>46</v>
      </c>
      <c r="C55" s="139"/>
      <c r="D55" s="139"/>
      <c r="E55" s="140"/>
      <c r="F55" s="72">
        <f>(E36+F36+G36)/3/0.15</f>
        <v>0</v>
      </c>
      <c r="G55" s="72">
        <f>(E37+F37+G37)/3/0.15</f>
        <v>0</v>
      </c>
    </row>
    <row r="56" spans="2:14" ht="16.2" customHeight="1" x14ac:dyDescent="0.4">
      <c r="B56" s="178" t="s">
        <v>48</v>
      </c>
      <c r="C56" s="178"/>
      <c r="D56" s="178"/>
      <c r="E56" s="179"/>
      <c r="F56" s="73">
        <f>SUM(F54:F55)/2</f>
        <v>0</v>
      </c>
      <c r="G56" s="73">
        <f>SUM(G54:G55)/2</f>
        <v>0</v>
      </c>
      <c r="N56">
        <v>0</v>
      </c>
    </row>
    <row r="57" spans="2:14" ht="4.0999999999999996" customHeight="1" x14ac:dyDescent="0.4">
      <c r="C57" s="82"/>
      <c r="D57" s="82"/>
      <c r="E57" s="82"/>
      <c r="F57" s="83"/>
      <c r="G57" s="83"/>
    </row>
    <row r="58" spans="2:14" ht="4.0999999999999996" customHeight="1" x14ac:dyDescent="0.4">
      <c r="B58" s="175" t="s">
        <v>0</v>
      </c>
      <c r="C58" s="175"/>
      <c r="D58" s="175"/>
      <c r="E58" s="175"/>
      <c r="F58" s="175"/>
      <c r="G58" s="175"/>
    </row>
    <row r="59" spans="2:14" ht="19.2" customHeight="1" x14ac:dyDescent="0.4">
      <c r="B59" s="115"/>
      <c r="C59" s="6"/>
      <c r="D59" s="5"/>
      <c r="E59" s="5"/>
      <c r="F59" s="125"/>
      <c r="G59" s="124"/>
    </row>
    <row r="60" spans="2:14" ht="16.2" customHeight="1" x14ac:dyDescent="0.4">
      <c r="C60" s="153" t="s">
        <v>49</v>
      </c>
      <c r="D60" s="153"/>
      <c r="E60" s="153"/>
      <c r="F60" s="68">
        <f>(E34+F34+G34)/3</f>
        <v>0</v>
      </c>
      <c r="G60" s="68">
        <f>(E35+F35+G35)/3</f>
        <v>0</v>
      </c>
    </row>
    <row r="61" spans="2:14" ht="16.2" customHeight="1" x14ac:dyDescent="0.4">
      <c r="C61" s="154" t="s">
        <v>50</v>
      </c>
      <c r="D61" s="154"/>
      <c r="E61" s="154"/>
      <c r="F61" s="69">
        <f>2*F$60</f>
        <v>0</v>
      </c>
      <c r="G61" s="69">
        <f>2*G$60</f>
        <v>0</v>
      </c>
    </row>
    <row r="62" spans="2:14" ht="16.2" customHeight="1" x14ac:dyDescent="0.4">
      <c r="C62" s="154" t="s">
        <v>51</v>
      </c>
      <c r="D62" s="154"/>
      <c r="E62" s="154"/>
      <c r="F62" s="69">
        <f>3*F$60</f>
        <v>0</v>
      </c>
      <c r="G62" s="69">
        <f>3*G$60</f>
        <v>0</v>
      </c>
    </row>
    <row r="63" spans="2:14" ht="16.2" customHeight="1" x14ac:dyDescent="0.4">
      <c r="B63" s="78"/>
      <c r="C63" s="154" t="s">
        <v>52</v>
      </c>
      <c r="D63" s="154"/>
      <c r="E63" s="154"/>
      <c r="F63" s="69">
        <f>4*F$60</f>
        <v>0</v>
      </c>
      <c r="G63" s="69">
        <f>4*G$60</f>
        <v>0</v>
      </c>
    </row>
    <row r="64" spans="2:14" ht="16.2" customHeight="1" x14ac:dyDescent="0.4">
      <c r="B64" s="13"/>
      <c r="C64" s="154" t="s">
        <v>53</v>
      </c>
      <c r="D64" s="154"/>
      <c r="E64" s="154"/>
      <c r="F64" s="69">
        <f>5*F$60</f>
        <v>0</v>
      </c>
      <c r="G64" s="69">
        <f>5*G$60</f>
        <v>0</v>
      </c>
    </row>
    <row r="65" spans="2:7" ht="13.2" customHeight="1" x14ac:dyDescent="0.4">
      <c r="B65" s="13"/>
      <c r="C65" s="79"/>
      <c r="D65" s="79"/>
      <c r="E65" s="79"/>
      <c r="F65" s="37"/>
    </row>
    <row r="66" spans="2:7" ht="16.2" customHeight="1" x14ac:dyDescent="0.4">
      <c r="B66" s="13"/>
      <c r="C66" s="156" t="s">
        <v>54</v>
      </c>
      <c r="D66" s="156"/>
      <c r="E66" s="157"/>
      <c r="F66" s="38">
        <v>0</v>
      </c>
    </row>
    <row r="67" spans="2:7" ht="7.95" customHeight="1" x14ac:dyDescent="0.4">
      <c r="B67" s="13"/>
      <c r="C67" s="21"/>
      <c r="D67" s="21"/>
      <c r="E67" s="21"/>
      <c r="F67" s="21"/>
      <c r="G67" s="14"/>
    </row>
    <row r="68" spans="2:7" ht="12" customHeight="1" x14ac:dyDescent="0.4">
      <c r="B68" s="112" t="s">
        <v>55</v>
      </c>
      <c r="C68" s="21"/>
      <c r="D68" s="21"/>
      <c r="E68" s="21"/>
      <c r="F68" s="21"/>
      <c r="G68" s="14"/>
    </row>
    <row r="69" spans="2:7" ht="12" customHeight="1" x14ac:dyDescent="0.4">
      <c r="B69" s="84"/>
      <c r="C69" s="84"/>
      <c r="D69" s="84"/>
      <c r="E69" s="84"/>
      <c r="F69" s="84"/>
      <c r="G69" s="84"/>
    </row>
    <row r="70" spans="2:7" ht="12" customHeight="1" x14ac:dyDescent="0.4">
      <c r="B70" s="84"/>
      <c r="C70" s="84"/>
      <c r="D70" s="84"/>
      <c r="E70" s="84"/>
      <c r="F70" s="84"/>
      <c r="G70" s="84"/>
    </row>
    <row r="71" spans="2:7" ht="12" customHeight="1" x14ac:dyDescent="0.4">
      <c r="B71" s="84"/>
      <c r="C71" s="84"/>
      <c r="D71" s="84"/>
      <c r="E71" s="84"/>
      <c r="F71" s="84"/>
      <c r="G71" s="84"/>
    </row>
    <row r="72" spans="2:7" ht="12" customHeight="1" x14ac:dyDescent="0.4">
      <c r="B72" s="84"/>
      <c r="C72" s="84"/>
      <c r="D72" s="84"/>
      <c r="E72" s="84"/>
      <c r="F72" s="84"/>
      <c r="G72" s="85"/>
    </row>
    <row r="73" spans="2:7" ht="12" customHeight="1" x14ac:dyDescent="0.4">
      <c r="B73" s="84"/>
      <c r="C73" s="84"/>
      <c r="D73" s="84"/>
      <c r="E73" s="84"/>
      <c r="F73" s="84"/>
      <c r="G73" s="85"/>
    </row>
    <row r="74" spans="2:7" ht="12" customHeight="1" x14ac:dyDescent="0.4">
      <c r="B74" s="84"/>
      <c r="C74" s="84"/>
      <c r="D74" s="84"/>
      <c r="E74" s="84"/>
      <c r="F74" s="84"/>
      <c r="G74" s="85"/>
    </row>
    <row r="75" spans="2:7" ht="12" customHeight="1" x14ac:dyDescent="0.4">
      <c r="B75" s="84"/>
      <c r="C75" s="84"/>
      <c r="D75" s="84"/>
      <c r="E75" s="84"/>
      <c r="F75" s="84"/>
      <c r="G75" s="85"/>
    </row>
    <row r="76" spans="2:7" ht="12" customHeight="1" x14ac:dyDescent="0.4">
      <c r="B76" s="84"/>
      <c r="C76" s="84"/>
      <c r="D76" s="84"/>
      <c r="E76" s="84"/>
      <c r="F76" s="84"/>
      <c r="G76" s="85"/>
    </row>
    <row r="77" spans="2:7" ht="12" customHeight="1" x14ac:dyDescent="0.4">
      <c r="B77" s="84"/>
      <c r="C77" s="84"/>
      <c r="D77" s="84"/>
      <c r="E77" s="84"/>
      <c r="F77" s="84"/>
      <c r="G77" s="85"/>
    </row>
    <row r="78" spans="2:7" ht="12" customHeight="1" x14ac:dyDescent="0.4">
      <c r="B78" s="84"/>
      <c r="C78" s="84"/>
      <c r="D78" s="84"/>
      <c r="E78" s="84"/>
      <c r="F78" s="84"/>
      <c r="G78" s="85"/>
    </row>
    <row r="79" spans="2:7" ht="12" customHeight="1" x14ac:dyDescent="0.4">
      <c r="B79" s="84"/>
      <c r="C79" s="84"/>
      <c r="D79" s="84"/>
      <c r="E79" s="84"/>
      <c r="F79" s="84"/>
      <c r="G79" s="85"/>
    </row>
    <row r="80" spans="2:7" ht="12" customHeight="1" x14ac:dyDescent="0.4">
      <c r="B80" s="84"/>
      <c r="C80" s="84"/>
      <c r="D80" s="84"/>
      <c r="E80" s="84"/>
      <c r="F80" s="84"/>
      <c r="G80" s="85"/>
    </row>
    <row r="81" spans="2:7" x14ac:dyDescent="0.4">
      <c r="C81" s="5"/>
      <c r="D81" s="5"/>
      <c r="E81" s="5"/>
      <c r="F81" s="5"/>
      <c r="G81" s="5"/>
    </row>
    <row r="82" spans="2:7" x14ac:dyDescent="0.4">
      <c r="C82" s="35" t="s">
        <v>58</v>
      </c>
      <c r="D82" s="26"/>
    </row>
    <row r="83" spans="2:7" x14ac:dyDescent="0.4">
      <c r="B83" s="41"/>
      <c r="C83" s="155"/>
      <c r="D83" s="155"/>
      <c r="E83" s="155"/>
    </row>
    <row r="85" spans="2:7" x14ac:dyDescent="0.4">
      <c r="C85" s="151"/>
      <c r="D85" s="151"/>
    </row>
    <row r="86" spans="2:7" x14ac:dyDescent="0.4">
      <c r="C86" s="150" t="s">
        <v>57</v>
      </c>
      <c r="D86" s="150"/>
    </row>
    <row r="87" spans="2:7" x14ac:dyDescent="0.4">
      <c r="C87" s="152"/>
      <c r="D87" s="152"/>
    </row>
    <row r="88" spans="2:7" x14ac:dyDescent="0.4">
      <c r="B88" t="s">
        <v>0</v>
      </c>
    </row>
    <row r="91" spans="2:7" x14ac:dyDescent="0.4">
      <c r="B91" s="22" t="s">
        <v>4</v>
      </c>
    </row>
    <row r="92" spans="2:7" x14ac:dyDescent="0.4">
      <c r="B92" s="23" t="s">
        <v>5</v>
      </c>
    </row>
    <row r="93" spans="2:7" x14ac:dyDescent="0.4">
      <c r="B93" s="23" t="s">
        <v>3</v>
      </c>
    </row>
    <row r="95" spans="2:7" x14ac:dyDescent="0.4">
      <c r="B95" s="39" t="s">
        <v>56</v>
      </c>
    </row>
  </sheetData>
  <sheetProtection algorithmName="SHA-512" hashValue="iNle98IrQfc1LBYzbnQJpyBXf1gJiP+7I8OvwVDayz2R+j0o9tuGLNhXMeZI7dPkOExdYjlDvzDg+IjuOtbRVA==" saltValue="kmgOMqosiTcE+OH/caPsKw==" spinCount="100000" sheet="1" objects="1" scenarios="1" selectLockedCells="1"/>
  <mergeCells count="46">
    <mergeCell ref="I8:I9"/>
    <mergeCell ref="B58:G58"/>
    <mergeCell ref="B33:C33"/>
    <mergeCell ref="B43:F43"/>
    <mergeCell ref="B37:D37"/>
    <mergeCell ref="B21:D21"/>
    <mergeCell ref="B46:F46"/>
    <mergeCell ref="B28:C28"/>
    <mergeCell ref="B25:C25"/>
    <mergeCell ref="B40:F40"/>
    <mergeCell ref="B26:C26"/>
    <mergeCell ref="B35:C35"/>
    <mergeCell ref="B36:D36"/>
    <mergeCell ref="B30:C30"/>
    <mergeCell ref="B31:C31"/>
    <mergeCell ref="B56:E56"/>
    <mergeCell ref="B2:G2"/>
    <mergeCell ref="E11:G11"/>
    <mergeCell ref="B12:D12"/>
    <mergeCell ref="B11:D11"/>
    <mergeCell ref="B20:D20"/>
    <mergeCell ref="B13:D13"/>
    <mergeCell ref="B18:D18"/>
    <mergeCell ref="B15:D15"/>
    <mergeCell ref="B19:C19"/>
    <mergeCell ref="B16:C16"/>
    <mergeCell ref="B4:C4"/>
    <mergeCell ref="C86:D86"/>
    <mergeCell ref="C85:D85"/>
    <mergeCell ref="C87:D87"/>
    <mergeCell ref="C60:E60"/>
    <mergeCell ref="C61:E61"/>
    <mergeCell ref="C62:E62"/>
    <mergeCell ref="C63:E63"/>
    <mergeCell ref="C64:E64"/>
    <mergeCell ref="C83:E83"/>
    <mergeCell ref="C66:E66"/>
    <mergeCell ref="G52:G53"/>
    <mergeCell ref="B41:F41"/>
    <mergeCell ref="B47:F47"/>
    <mergeCell ref="B55:E55"/>
    <mergeCell ref="B54:E54"/>
    <mergeCell ref="B42:F42"/>
    <mergeCell ref="F52:F53"/>
    <mergeCell ref="B48:F48"/>
    <mergeCell ref="B45:E45"/>
  </mergeCells>
  <phoneticPr fontId="15" type="noConversion"/>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9" min="1" max="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587C-E876-4021-9A9D-F0F908E96221}">
  <sheetPr>
    <tabColor rgb="FFFFC000"/>
  </sheetPr>
  <dimension ref="B2:P44"/>
  <sheetViews>
    <sheetView showGridLines="0" showZeros="0" zoomScale="115" zoomScaleNormal="115" workbookViewId="0">
      <selection activeCell="B5" sqref="B5:E5"/>
    </sheetView>
  </sheetViews>
  <sheetFormatPr defaultRowHeight="14.6" x14ac:dyDescent="0.4"/>
  <cols>
    <col min="1" max="1" width="6.3046875" customWidth="1"/>
    <col min="2" max="2" width="6.4609375" customWidth="1"/>
    <col min="3" max="3" width="34.23046875" customWidth="1"/>
    <col min="4" max="4" width="4.23046875" customWidth="1"/>
    <col min="5" max="7" width="15.69140625" customWidth="1"/>
  </cols>
  <sheetData>
    <row r="2" spans="2:16" ht="27.45" customHeight="1" x14ac:dyDescent="0.4">
      <c r="B2" s="67" t="s">
        <v>83</v>
      </c>
      <c r="C2" s="127"/>
    </row>
    <row r="4" spans="2:16" x14ac:dyDescent="0.4">
      <c r="B4" s="110" t="s">
        <v>8</v>
      </c>
      <c r="C4" s="32"/>
      <c r="D4" s="33"/>
      <c r="F4" s="33"/>
      <c r="G4" s="111" t="s">
        <v>9</v>
      </c>
    </row>
    <row r="5" spans="2:16" x14ac:dyDescent="0.4">
      <c r="B5" s="180"/>
      <c r="C5" s="180"/>
      <c r="D5" s="180"/>
      <c r="E5" s="180"/>
      <c r="F5" s="40"/>
      <c r="G5" s="129"/>
    </row>
    <row r="6" spans="2:16" ht="11.7" customHeight="1" x14ac:dyDescent="0.4"/>
    <row r="7" spans="2:16" ht="5.7" customHeight="1" x14ac:dyDescent="0.4"/>
    <row r="8" spans="2:16" x14ac:dyDescent="0.4">
      <c r="B8" s="10" t="s">
        <v>80</v>
      </c>
      <c r="C8" s="2"/>
      <c r="D8" s="2"/>
      <c r="E8" s="2"/>
      <c r="F8" s="2"/>
      <c r="G8" s="2"/>
      <c r="H8" s="2"/>
    </row>
    <row r="9" spans="2:16" x14ac:dyDescent="0.4">
      <c r="B9" s="2"/>
      <c r="C9" s="2"/>
      <c r="D9" s="2"/>
      <c r="E9" s="2"/>
      <c r="F9" s="2"/>
      <c r="G9" s="2"/>
      <c r="H9" s="2"/>
    </row>
    <row r="10" spans="2:16" ht="25.4" customHeight="1" x14ac:dyDescent="0.4">
      <c r="B10" s="1"/>
      <c r="C10" s="1"/>
      <c r="D10" s="1"/>
      <c r="E10" s="189" t="s">
        <v>11</v>
      </c>
      <c r="F10" s="190"/>
      <c r="G10" s="191"/>
      <c r="H10" s="1"/>
      <c r="P10" s="3"/>
    </row>
    <row r="11" spans="2:16" ht="21" customHeight="1" x14ac:dyDescent="0.4">
      <c r="B11" s="161" t="s">
        <v>12</v>
      </c>
      <c r="C11" s="161"/>
      <c r="D11" s="161"/>
      <c r="E11" s="52" t="s">
        <v>7</v>
      </c>
      <c r="F11" s="52" t="s">
        <v>7</v>
      </c>
      <c r="G11" s="52" t="s">
        <v>7</v>
      </c>
      <c r="H11" s="1"/>
    </row>
    <row r="12" spans="2:16" x14ac:dyDescent="0.4">
      <c r="B12" s="168" t="s">
        <v>13</v>
      </c>
      <c r="C12" s="169"/>
      <c r="D12" s="170"/>
      <c r="E12" s="53">
        <v>0</v>
      </c>
      <c r="F12" s="53">
        <v>0</v>
      </c>
      <c r="G12" s="53">
        <v>0</v>
      </c>
      <c r="H12" s="1"/>
    </row>
    <row r="13" spans="2:16" ht="18" customHeight="1" x14ac:dyDescent="0.4">
      <c r="B13" s="50" t="s">
        <v>60</v>
      </c>
      <c r="C13" s="24"/>
      <c r="D13" s="25"/>
      <c r="E13" s="27">
        <v>0</v>
      </c>
      <c r="F13" s="27">
        <v>0</v>
      </c>
      <c r="G13" s="27">
        <v>0</v>
      </c>
      <c r="H13" s="1"/>
    </row>
    <row r="14" spans="2:16" x14ac:dyDescent="0.4">
      <c r="B14" s="49" t="s">
        <v>61</v>
      </c>
      <c r="C14" s="24"/>
      <c r="D14" s="25"/>
      <c r="E14" s="18">
        <v>0</v>
      </c>
      <c r="F14" s="18">
        <v>0</v>
      </c>
      <c r="G14" s="18">
        <v>0</v>
      </c>
      <c r="H14" s="1"/>
    </row>
    <row r="15" spans="2:16" ht="18" customHeight="1" x14ac:dyDescent="0.4">
      <c r="B15" s="182" t="s">
        <v>62</v>
      </c>
      <c r="C15" s="183"/>
      <c r="D15" s="184"/>
      <c r="E15" s="42">
        <f>E13+E14</f>
        <v>0</v>
      </c>
      <c r="F15" s="42">
        <f t="shared" ref="F15:G15" si="0">F13+F14</f>
        <v>0</v>
      </c>
      <c r="G15" s="42">
        <f t="shared" si="0"/>
        <v>0</v>
      </c>
      <c r="H15" s="1"/>
    </row>
    <row r="16" spans="2:16" x14ac:dyDescent="0.4">
      <c r="B16" s="49" t="s">
        <v>63</v>
      </c>
      <c r="C16" s="15"/>
      <c r="D16" s="16" t="s">
        <v>1</v>
      </c>
      <c r="E16" s="18">
        <v>0</v>
      </c>
      <c r="F16" s="18">
        <v>0</v>
      </c>
      <c r="G16" s="18">
        <v>0</v>
      </c>
      <c r="H16" s="1"/>
    </row>
    <row r="17" spans="2:8" x14ac:dyDescent="0.4">
      <c r="B17" s="49" t="s">
        <v>64</v>
      </c>
      <c r="C17" s="24"/>
      <c r="D17" s="16" t="s">
        <v>1</v>
      </c>
      <c r="E17" s="18">
        <v>0</v>
      </c>
      <c r="F17" s="18">
        <v>0</v>
      </c>
      <c r="G17" s="18">
        <v>0</v>
      </c>
      <c r="H17" s="1"/>
    </row>
    <row r="18" spans="2:8" x14ac:dyDescent="0.4">
      <c r="B18" s="49" t="s">
        <v>65</v>
      </c>
      <c r="C18" s="24"/>
      <c r="D18" s="16" t="s">
        <v>1</v>
      </c>
      <c r="E18" s="18">
        <v>0</v>
      </c>
      <c r="F18" s="18">
        <v>0</v>
      </c>
      <c r="G18" s="18">
        <v>0</v>
      </c>
      <c r="H18" s="1"/>
    </row>
    <row r="19" spans="2:8" x14ac:dyDescent="0.4">
      <c r="B19" s="49" t="s">
        <v>66</v>
      </c>
      <c r="C19" s="24"/>
      <c r="D19" s="16" t="s">
        <v>1</v>
      </c>
      <c r="E19" s="18">
        <v>0</v>
      </c>
      <c r="F19" s="18">
        <v>0</v>
      </c>
      <c r="G19" s="18">
        <v>0</v>
      </c>
      <c r="H19" s="1"/>
    </row>
    <row r="20" spans="2:8" x14ac:dyDescent="0.4">
      <c r="B20" s="49" t="s">
        <v>67</v>
      </c>
      <c r="C20" s="24"/>
      <c r="D20" s="17" t="s">
        <v>2</v>
      </c>
      <c r="E20" s="18">
        <v>0</v>
      </c>
      <c r="F20" s="18">
        <v>0</v>
      </c>
      <c r="G20" s="18">
        <v>0</v>
      </c>
      <c r="H20" s="1"/>
    </row>
    <row r="21" spans="2:8" ht="18" customHeight="1" x14ac:dyDescent="0.4">
      <c r="B21" s="54" t="s">
        <v>79</v>
      </c>
      <c r="C21" s="55"/>
      <c r="D21" s="56"/>
      <c r="E21" s="57">
        <f>E15+E16+E17+E18+E19+E20</f>
        <v>0</v>
      </c>
      <c r="F21" s="57">
        <f>F15+F16+F17+F18+F19+F20</f>
        <v>0</v>
      </c>
      <c r="G21" s="57">
        <f>G15+G16+G17+G18+G19+G20</f>
        <v>0</v>
      </c>
      <c r="H21" s="1"/>
    </row>
    <row r="22" spans="2:8" ht="18" customHeight="1" x14ac:dyDescent="0.4">
      <c r="B22" s="192" t="s">
        <v>68</v>
      </c>
      <c r="C22" s="192"/>
      <c r="D22" s="192"/>
      <c r="E22" s="28">
        <v>0</v>
      </c>
      <c r="F22" s="28">
        <v>0</v>
      </c>
      <c r="G22" s="28">
        <v>0</v>
      </c>
      <c r="H22" s="58" t="s">
        <v>0</v>
      </c>
    </row>
    <row r="23" spans="2:8" ht="15.9" x14ac:dyDescent="0.4">
      <c r="B23" s="48" t="s">
        <v>69</v>
      </c>
      <c r="C23" s="29"/>
      <c r="D23" s="11"/>
      <c r="E23" s="11"/>
      <c r="F23" s="12"/>
      <c r="G23" s="59">
        <v>0</v>
      </c>
      <c r="H23" s="60" t="s">
        <v>0</v>
      </c>
    </row>
    <row r="24" spans="2:8" x14ac:dyDescent="0.4">
      <c r="B24" s="29" t="s">
        <v>70</v>
      </c>
      <c r="C24" s="11"/>
      <c r="D24" s="11"/>
      <c r="E24" s="11"/>
      <c r="F24" s="16" t="s">
        <v>1</v>
      </c>
      <c r="G24" s="59">
        <v>0</v>
      </c>
      <c r="H24" s="1"/>
    </row>
    <row r="25" spans="2:8" ht="17.7" customHeight="1" x14ac:dyDescent="0.4">
      <c r="B25" s="19" t="s">
        <v>71</v>
      </c>
      <c r="C25" s="20"/>
      <c r="D25" s="20"/>
      <c r="E25" s="20"/>
      <c r="F25" s="16" t="s">
        <v>0</v>
      </c>
      <c r="G25" s="51">
        <f>G23+G24</f>
        <v>0</v>
      </c>
      <c r="H25" s="1"/>
    </row>
    <row r="26" spans="2:8" x14ac:dyDescent="0.4">
      <c r="B26" s="1"/>
      <c r="C26" s="1"/>
      <c r="D26" s="1"/>
      <c r="E26" s="7"/>
      <c r="F26" s="7"/>
      <c r="G26" s="8"/>
      <c r="H26" s="1"/>
    </row>
    <row r="27" spans="2:8" x14ac:dyDescent="0.4">
      <c r="B27" s="10" t="s">
        <v>72</v>
      </c>
      <c r="C27" s="2"/>
      <c r="D27" s="2"/>
      <c r="E27" s="4"/>
      <c r="F27" s="4"/>
      <c r="G27" s="9"/>
      <c r="H27" s="2"/>
    </row>
    <row r="28" spans="2:8" x14ac:dyDescent="0.4">
      <c r="B28" s="6"/>
      <c r="C28" s="6"/>
      <c r="D28" s="6"/>
      <c r="E28" s="5"/>
      <c r="F28" s="61"/>
      <c r="G28" s="61"/>
      <c r="H28" s="61"/>
    </row>
    <row r="29" spans="2:8" ht="18" customHeight="1" x14ac:dyDescent="0.4">
      <c r="C29" s="182" t="s">
        <v>73</v>
      </c>
      <c r="D29" s="183"/>
      <c r="E29" s="183"/>
      <c r="F29" s="184"/>
      <c r="G29" s="62">
        <f>G25</f>
        <v>0</v>
      </c>
      <c r="H29" s="14"/>
    </row>
    <row r="30" spans="2:8" ht="18" customHeight="1" x14ac:dyDescent="0.4">
      <c r="C30" s="182" t="s">
        <v>74</v>
      </c>
      <c r="D30" s="183"/>
      <c r="E30" s="183"/>
      <c r="F30" s="184"/>
      <c r="G30" s="63">
        <f>(E22+F22+G22)/3/0.15</f>
        <v>0</v>
      </c>
      <c r="H30" s="14"/>
    </row>
    <row r="31" spans="2:8" ht="18" customHeight="1" x14ac:dyDescent="0.4">
      <c r="C31" s="185" t="s">
        <v>75</v>
      </c>
      <c r="D31" s="186"/>
      <c r="E31" s="186"/>
      <c r="F31" s="187"/>
      <c r="G31" s="64">
        <f>SUM(G29:G30)/2</f>
        <v>0</v>
      </c>
      <c r="H31" s="14"/>
    </row>
    <row r="32" spans="2:8" x14ac:dyDescent="0.4">
      <c r="B32" s="175" t="s">
        <v>0</v>
      </c>
      <c r="C32" s="175"/>
      <c r="D32" s="175"/>
      <c r="E32" s="175"/>
      <c r="F32" s="175"/>
      <c r="G32" s="175"/>
      <c r="H32" s="1"/>
    </row>
    <row r="33" spans="2:7" ht="24.65" customHeight="1" x14ac:dyDescent="0.4">
      <c r="B33" s="65" t="s">
        <v>57</v>
      </c>
      <c r="D33" s="21"/>
      <c r="E33" s="21"/>
      <c r="F33" s="21"/>
      <c r="G33" s="65" t="s">
        <v>58</v>
      </c>
    </row>
    <row r="34" spans="2:7" x14ac:dyDescent="0.4">
      <c r="B34" s="188"/>
      <c r="C34" s="188"/>
      <c r="D34" s="188"/>
      <c r="E34" s="188"/>
      <c r="F34" s="66"/>
      <c r="G34" s="126">
        <v>0</v>
      </c>
    </row>
    <row r="35" spans="2:7" ht="24" customHeight="1" x14ac:dyDescent="0.4">
      <c r="B35" s="65" t="s">
        <v>55</v>
      </c>
      <c r="D35" s="26"/>
      <c r="E35" s="26"/>
      <c r="F35" s="26"/>
    </row>
    <row r="36" spans="2:7" x14ac:dyDescent="0.4">
      <c r="B36" s="181"/>
      <c r="C36" s="181"/>
      <c r="D36" s="181"/>
      <c r="E36" s="181"/>
      <c r="F36" s="181"/>
      <c r="G36" s="181"/>
    </row>
    <row r="37" spans="2:7" x14ac:dyDescent="0.4">
      <c r="B37" s="181"/>
      <c r="C37" s="181"/>
      <c r="D37" s="181"/>
      <c r="E37" s="181"/>
      <c r="F37" s="181"/>
      <c r="G37" s="181"/>
    </row>
    <row r="38" spans="2:7" x14ac:dyDescent="0.4">
      <c r="B38" s="181"/>
      <c r="C38" s="181"/>
      <c r="D38" s="181"/>
      <c r="E38" s="181"/>
      <c r="F38" s="181"/>
      <c r="G38" s="181"/>
    </row>
    <row r="39" spans="2:7" x14ac:dyDescent="0.4">
      <c r="B39" s="181"/>
      <c r="C39" s="181"/>
      <c r="D39" s="181"/>
      <c r="E39" s="181"/>
      <c r="F39" s="181"/>
      <c r="G39" s="181"/>
    </row>
    <row r="40" spans="2:7" x14ac:dyDescent="0.4">
      <c r="B40" s="181"/>
      <c r="C40" s="181"/>
      <c r="D40" s="181"/>
      <c r="E40" s="181"/>
      <c r="F40" s="181"/>
      <c r="G40" s="181"/>
    </row>
    <row r="42" spans="2:7" x14ac:dyDescent="0.4">
      <c r="B42" s="22" t="s">
        <v>76</v>
      </c>
    </row>
    <row r="43" spans="2:7" x14ac:dyDescent="0.4">
      <c r="B43" s="23" t="s">
        <v>77</v>
      </c>
    </row>
    <row r="44" spans="2:7" x14ac:dyDescent="0.4">
      <c r="B44" s="23" t="s">
        <v>78</v>
      </c>
    </row>
  </sheetData>
  <sheetProtection algorithmName="SHA-512" hashValue="7aheAnCYb6bwuiCGUUFVDvCWUcUmYtMZT+PH51O+4AOx2ebMIlbHPlrAElxApwhvy1k1tq1qicdUdEUvbnfgLw==" saltValue="BUra4CobJmzWcjOCNGpe1Q==" spinCount="100000" sheet="1" objects="1" selectLockedCells="1"/>
  <mergeCells count="16">
    <mergeCell ref="B5:E5"/>
    <mergeCell ref="B38:G38"/>
    <mergeCell ref="B39:G39"/>
    <mergeCell ref="B40:G40"/>
    <mergeCell ref="C30:F30"/>
    <mergeCell ref="C31:F31"/>
    <mergeCell ref="B32:G32"/>
    <mergeCell ref="B34:E34"/>
    <mergeCell ref="B36:G36"/>
    <mergeCell ref="B37:G37"/>
    <mergeCell ref="E10:G10"/>
    <mergeCell ref="B11:D11"/>
    <mergeCell ref="B12:D12"/>
    <mergeCell ref="B15:D15"/>
    <mergeCell ref="B22:D22"/>
    <mergeCell ref="C29:F29"/>
  </mergeCells>
  <pageMargins left="0.25" right="0.25" top="0.75" bottom="0.75" header="0.3" footer="0.3"/>
  <pageSetup paperSize="9" orientation="portrait"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3</vt:i4>
      </vt:variant>
    </vt:vector>
  </HeadingPairs>
  <TitlesOfParts>
    <vt:vector size="5" baseType="lpstr">
      <vt:lpstr>Företagsvärde</vt:lpstr>
      <vt:lpstr>Företagsvärde för Skatteförval.</vt:lpstr>
      <vt:lpstr>Företagsvärde!Tulostusalue</vt:lpstr>
      <vt:lpstr>'Företagsvärde för Skatteförval.'!Tulostusalue</vt:lpstr>
      <vt:lpstr>Företagsvärde!Tulostusotsikot</vt:lpstr>
    </vt:vector>
  </TitlesOfParts>
  <Company>Företagstolken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FT24 Företagsvärdering kalkylator</dc:title>
  <dc:creator>Företagstolken</dc:creator>
  <cp:lastModifiedBy>yritysTULKKI</cp:lastModifiedBy>
  <cp:lastPrinted>2025-08-29T06:45:10Z</cp:lastPrinted>
  <dcterms:created xsi:type="dcterms:W3CDTF">2017-12-09T17:04:55Z</dcterms:created>
  <dcterms:modified xsi:type="dcterms:W3CDTF">2025-08-29T06:47:40Z</dcterms:modified>
</cp:coreProperties>
</file>