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B3DFB4AA-8640-41FB-97F3-FE4B8348CC93}" xr6:coauthVersionLast="47" xr6:coauthVersionMax="47" xr10:uidLastSave="{00000000-0000-0000-0000-000000000000}"/>
  <workbookProtection workbookAlgorithmName="SHA-512" workbookHashValue="Y6bX7Ke5QfK2HUxLW85LnOn2vUoUT2/nxqkew5aLpWkUiFXpYd4TWbEa0MBjnMUX2INtBYKPTxz2weiDv+1N2Q==" workbookSaltValue="onLBBElap//J12OUStjl1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<sst xmlns="http://schemas.openxmlformats.org/spreadsheetml/2006/main" count="2277" uniqueCount="857">
  <si>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</si>
  <si>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</si>
  <si>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</si>
  <si>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</si>
  <si>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</si>
  <si>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</si>
  <si>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</si>
  <si>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</si>
  <si>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</si>
  <si>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</si>
  <si>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</si>
  <si>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</si>
  <si>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</si>
  <si>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</si>
  <si>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</si>
  <si>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</si>
  <si>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</si>
  <si>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</si>
  <si>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</si>
  <si>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</si>
  <si>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</si>
  <si>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</si>
  <si>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</si>
  <si>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</si>
  <si>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</si>
  <si>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</si>
  <si>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</si>
  <si>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</si>
  <si>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</si>
  <si>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</si>
  <si>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</si>
  <si>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</si>
  <si>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</si>
  <si>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</si>
  <si>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</si>
  <si>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</si>
  <si>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</si>
  <si>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</si>
  <si>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</si>
  <si>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</si>
  <si>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</si>
  <si>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</si>
  <si>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</si>
  <si>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</si>
  <si>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</si>
  <si>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</si>
  <si>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</si>
  <si>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</si>
  <si>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</si>
  <si>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</si>
  <si>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</si>
  <si>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</si>
  <si>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</si>
  <si>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</si>
  <si>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</si>
  <si>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</si>
  <si>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</si>
  <si>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</si>
  <si>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</si>
  <si>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</si>
  <si>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</si>
  <si>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</si>
  <si>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</si>
  <si>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</si>
  <si>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</si>
  <si>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</si>
  <si>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</si>
  <si>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</si>
  <si>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</si>
  <si>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</si>
  <si>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</si>
  <si>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</si>
  <si>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</si>
  <si>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</si>
  <si>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</si>
  <si>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</si>
  <si>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</si>
  <si>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</si>
  <si>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</si>
  <si>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</si>
  <si>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</si>
  <si>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</si>
  <si>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</si>
  <si>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</si>
  <si>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</si>
  <si>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</si>
  <si>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</si>
  <si>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</si>
  <si>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</si>
  <si>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</si>
  <si>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</si>
  <si>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</si>
  <si>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</si>
  <si>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</si>
  <si>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</si>
  <si>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</si>
  <si>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</si>
  <si>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</si>
  <si>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</si>
  <si>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</si>
  <si>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</si>
  <si>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</si>
  <si>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</si>
  <si>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</si>
  <si>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</si>
  <si>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</si>
  <si>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</si>
  <si>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</si>
  <si>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</si>
  <si>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</si>
  <si>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</si>
  <si>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</si>
  <si>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</si>
  <si>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</si>
  <si>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</si>
  <si>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</si>
  <si>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</si>
  <si>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</si>
  <si>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</si>
  <si>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</si>
  <si>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</si>
  <si>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</si>
  <si>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</si>
  <si>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</si>
  <si>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</si>
  <si>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</si>
  <si>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</si>
  <si>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</si>
  <si>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</si>
  <si>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</si>
  <si>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</si>
  <si>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</si>
  <si>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</si>
  <si>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</si>
  <si>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</si>
  <si>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</si>
  <si>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</si>
  <si>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</si>
  <si>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</si>
  <si>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</si>
  <si>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</si>
  <si>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</si>
  <si>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</si>
  <si>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</si>
  <si>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</si>
  <si>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</si>
  <si>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</si>
  <si>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</si>
  <si>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</si>
  <si>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</si>
  <si>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</si>
  <si>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</si>
  <si>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</si>
  <si>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</si>
  <si>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</si>
  <si>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</si>
  <si>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</si>
  <si>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</si>
  <si>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</si>
  <si>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</si>
  <si>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</si>
  <si>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</si>
  <si>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</si>
  <si>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</si>
  <si>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</si>
  <si>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</si>
  <si>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</si>
  <si>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</si>
  <si>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</si>
  <si>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</si>
  <si>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</si>
  <si>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</si>
  <si>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</si>
  <si>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</si>
  <si>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</si>
  <si>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</si>
  <si>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</si>
  <si>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</si>
  <si>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</si>
  <si>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</si>
  <si>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</si>
  <si>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</si>
  <si>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</si>
  <si>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</si>
  <si>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</si>
  <si>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</si>
  <si>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</si>
  <si>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</si>
  <si>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</si>
  <si>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</si>
  <si>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</si>
  <si>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</si>
  <si>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</si>
  <si>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</si>
  <si>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</si>
  <si>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</si>
  <si>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</si>
  <si>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</si>
  <si>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</si>
  <si>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</si>
  <si>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</si>
  <si>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</si>
  <si>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</si>
  <si>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</si>
  <si>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</si>
  <si>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</si>
  <si>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</si>
  <si>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</si>
  <si>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</si>
  <si>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</si>
  <si>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</si>
  <si>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</si>
  <si>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</si>
  <si>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</si>
  <si>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</si>
  <si>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</si>
  <si>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</si>
  <si>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</si>
  <si>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</si>
  <si>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</si>
  <si>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</si>
  <si>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</si>
  <si>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</si>
  <si>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</si>
  <si>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</si>
  <si>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</si>
  <si>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</si>
  <si>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</si>
  <si>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</si>
  <si>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</si>
  <si>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</si>
  <si>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</si>
  <si>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</si>
  <si>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</si>
  <si>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</si>
  <si>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</si>
  <si>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</si>
  <si>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</si>
  <si>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</si>
  <si>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</si>
  <si>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</si>
  <si>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</si>
  <si>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</si>
  <si>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</si>
  <si>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</si>
  <si>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</si>
  <si>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</si>
  <si>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</si>
  <si>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</si>
  <si>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</si>
  <si>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</si>
  <si>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</si>
  <si>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</si>
  <si>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</si>
  <si>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</si>
  <si>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</si>
  <si>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</si>
  <si>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</si>
  <si>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</si>
  <si>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</si>
  <si>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</si>
  <si>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</si>
  <si>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</si>
  <si>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</si>
  <si>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</si>
  <si>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</si>
  <si>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</si>
  <si>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</si>
  <si>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</si>
  <si>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</si>
  <si>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</si>
  <si>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</si>
  <si>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</si>
  <si>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</si>
  <si>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</si>
  <si>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</si>
  <si>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</si>
  <si>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</si>
  <si>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</si>
  <si>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</si>
  <si>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</si>
  <si>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</si>
  <si>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</si>
  <si>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</si>
  <si>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</si>
  <si>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</si>
  <si>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</si>
  <si>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</si>
  <si>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</si>
  <si>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</si>
  <si>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</si>
  <si>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</si>
  <si>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</si>
  <si>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</si>
  <si>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</si>
  <si>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</si>
  <si>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</si>
  <si>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</si>
  <si>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</si>
  <si>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</si>
  <si>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</si>
  <si>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</si>
  <si>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</si>
  <si>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</si>
  <si>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</si>
  <si>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</si>
  <si>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</si>
  <si>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</si>
  <si>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</si>
  <si>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</si>
  <si>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</si>
  <si>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</si>
  <si>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</si>
  <si>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</si>
  <si>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</si>
  <si>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</si>
  <si>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</si>
  <si>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</si>
  <si>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</si>
  <si>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</si>
  <si>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</si>
  <si>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</si>
  <si>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</si>
  <si>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</si>
  <si>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</si>
  <si>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</si>
  <si>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</si>
  <si>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</si>
  <si>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</si>
  <si>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</si>
  <si>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</si>
  <si>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</si>
  <si>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</si>
  <si>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</si>
  <si>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</si>
  <si>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</si>
  <si>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</si>
  <si>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</si>
  <si>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</si>
  <si>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</si>
  <si>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</si>
  <si>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</si>
  <si>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</si>
  <si>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</si>
  <si>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</si>
  <si>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</si>
  <si>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</si>
  <si>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</si>
  <si>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</si>
  <si>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</si>
  <si>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</si>
  <si>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</si>
  <si>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</si>
  <si>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</si>
  <si>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</si>
  <si>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</si>
  <si>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</si>
  <si>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</si>
  <si>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</si>
  <si>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</si>
  <si>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</si>
  <si>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</si>
  <si>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</si>
  <si>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</si>
  <si>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</si>
  <si>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</si>
  <si>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</si>
  <si>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</si>
  <si>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</si>
  <si>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</si>
  <si>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</si>
  <si>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</si>
  <si>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</si>
  <si>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</si>
  <si>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</si>
  <si>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</si>
  <si>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</si>
  <si>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</si>
  <si>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</si>
  <si>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</si>
  <si>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</si>
  <si>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</si>
  <si>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</si>
  <si>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</si>
  <si>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</si>
  <si>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</si>
  <si>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</si>
  <si>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</si>
  <si>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</si>
  <si>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</si>
  <si>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</si>
  <si>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</si>
  <si>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</si>
  <si>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</si>
  <si>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</si>
  <si>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</si>
  <si>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</si>
  <si>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</si>
  <si>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</si>
  <si>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</si>
  <si>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</si>
  <si>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</si>
  <si>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</si>
  <si>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</si>
  <si>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</si>
  <si>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</si>
  <si>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</si>
  <si>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</si>
  <si>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</si>
  <si>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</si>
  <si>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</si>
  <si>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</si>
  <si>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</si>
  <si>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</si>
  <si>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</si>
  <si>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</si>
  <si>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</si>
  <si>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</si>
  <si>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</si>
  <si>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</si>
  <si>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</si>
  <si>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</si>
  <si>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</si>
  <si>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</si>
  <si>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</si>
  <si>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</si>
  <si>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</si>
  <si>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</si>
  <si>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</si>
  <si>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</si>
  <si>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</si>
  <si>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</si>
  <si>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</si>
  <si>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</si>
  <si>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</si>
  <si>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</si>
  <si>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</si>
  <si>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</si>
  <si>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</si>
  <si>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</si>
  <si>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</si>
  <si>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</si>
  <si>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</si>
  <si>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</si>
  <si>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</si>
  <si>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</si>
  <si>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</si>
  <si>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</si>
  <si>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</si>
  <si>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</si>
  <si>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</si>
  <si>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</si>
  <si>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</si>
  <si>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</si>
  <si>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</si>
  <si>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</si>
  <si>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</si>
  <si>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</si>
  <si>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</si>
  <si>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</si>
  <si>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</si>
  <si>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</si>
  <si>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</si>
  <si>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</si>
  <si>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</si>
  <si>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</si>
  <si>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</si>
  <si>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</si>
  <si>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</si>
  <si>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</si>
  <si>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</si>
  <si>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</si>
  <si>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</si>
  <si>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</si>
  <si>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</si>
  <si>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</si>
  <si>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</si>
  <si>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</si>
  <si>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</si>
  <si>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</si>
  <si>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</si>
  <si>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</si>
  <si>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</si>
  <si>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</si>
  <si>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</si>
  <si>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</si>
  <si>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</si>
  <si>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</si>
  <si>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</si>
  <si>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</si>
  <si>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</si>
  <si>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</si>
  <si>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</si>
  <si>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</si>
  <si>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</si>
  <si>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</si>
  <si>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</si>
  <si>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</si>
  <si>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</si>
  <si>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</si>
  <si>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</si>
  <si>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</si>
  <si>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</si>
  <si>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</si>
  <si>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</si>
  <si>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</si>
  <si>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</si>
  <si>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</si>
  <si>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</si>
  <si>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</si>
  <si>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</si>
  <si>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</si>
  <si>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</si>
  <si>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</si>
  <si>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</si>
  <si>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</si>
  <si>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</si>
  <si>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</si>
  <si>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</si>
  <si>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</si>
  <si>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</si>
  <si>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</si>
  <si>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</si>
  <si>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</si>
  <si>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</si>
  <si>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</si>
  <si>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</si>
  <si>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</si>
  <si>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</si>
  <si>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</si>
  <si>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</si>
  <si>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</si>
  <si>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</si>
  <si>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</si>
  <si>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</si>
  <si>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</si>
  <si>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</si>
  <si>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</si>
  <si>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</si>
  <si>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</si>
  <si>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</si>
  <si>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</si>
  <si>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</si>
  <si>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</si>
  <si>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</si>
  <si>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</si>
  <si>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</si>
  <si>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</si>
  <si>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</si>
  <si>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</si>
  <si>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</si>
  <si>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</si>
  <si>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</si>
  <si>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</si>
  <si>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</si>
  <si>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</si>
  <si>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</si>
  <si>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</si>
  <si>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</si>
  <si>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</si>
  <si>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</si>
  <si>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</si>
  <si>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</si>
  <si>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</si>
  <si>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</si>
  <si>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</si>
  <si>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</si>
  <si>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</si>
  <si>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</si>
  <si>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</si>
  <si>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</si>
  <si>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</si>
  <si>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</si>
  <si>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</si>
  <si>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</si>
  <si>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</si>
  <si>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</si>
  <si>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</si>
  <si>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</si>
  <si>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</si>
  <si>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</si>
  <si>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</si>
  <si>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</si>
  <si>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</si>
  <si>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</si>
  <si>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</si>
  <si>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</si>
  <si>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</si>
  <si>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</si>
  <si>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</si>
  <si>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</si>
  <si>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</si>
  <si>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</si>
  <si>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</si>
  <si>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</si>
  <si>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</si>
  <si>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</si>
  <si>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</si>
  <si>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</si>
  <si>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</si>
  <si>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</si>
  <si>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</si>
  <si>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</si>
  <si>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</si>
  <si>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</si>
  <si>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</si>
  <si>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</si>
  <si>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</si>
  <si>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</si>
  <si>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</si>
  <si>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</si>
  <si>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</si>
  <si>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</si>
  <si>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</si>
  <si>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</si>
  <si>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</si>
  <si>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</si>
  <si>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</si>
  <si>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</si>
  <si>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</si>
  <si>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</si>
  <si>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</si>
  <si>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</si>
  <si>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</si>
  <si>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</si>
  <si>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</si>
  <si>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</si>
  <si>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</si>
  <si>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</si>
  <si>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</si>
  <si>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</si>
  <si>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</si>
  <si>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</si>
  <si>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</si>
  <si>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</si>
  <si>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</si>
  <si>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</si>
  <si>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</si>
  <si>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</si>
  <si>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</si>
  <si>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</si>
  <si>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</si>
  <si>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</si>
  <si>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</si>
  <si>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</si>
  <si>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</si>
  <si>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</si>
  <si>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</si>
  <si>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</si>
  <si>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</si>
  <si>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</si>
  <si>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</si>
  <si>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</si>
  <si>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</si>
  <si>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</si>
  <si>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</si>
  <si>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</si>
  <si>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</si>
  <si>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</si>
  <si>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</si>
  <si>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</si>
  <si>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</si>
  <si>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</si>
  <si>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</si>
  <si>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</si>
  <si>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</si>
  <si>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</si>
  <si>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</si>
  <si>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</si>
  <si>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</si>
  <si>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</si>
  <si>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</si>
  <si>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</si>
  <si>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</si>
  <si>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</si>
  <si>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</si>
  <si>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</si>
  <si>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</si>
  <si>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</si>
  <si>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</si>
  <si>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</si>
  <si>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</si>
  <si>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</si>
  <si>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</si>
  <si>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</si>
  <si>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</si>
  <si>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</si>
  <si>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</si>
  <si>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</si>
  <si>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</si>
  <si>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</si>
  <si>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</si>
  <si>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</si>
  <si>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</si>
  <si>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</si>
  <si>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</si>
  <si>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</si>
  <si>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</si>
  <si>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</si>
  <si>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</si>
  <si>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</si>
  <si>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</si>
  <si>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</si>
  <si>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</si>
  <si>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</si>
  <si>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</si>
  <si>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</si>
  <si>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</si>
  <si>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</si>
  <si>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</si>
  <si>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</si>
  <si>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</si>
  <si>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</si>
  <si>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</si>
  <si>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</si>
  <si>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</si>
  <si>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</si>
  <si>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</si>
  <si>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</si>
  <si>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</si>
  <si>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</si>
  <si>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</si>
  <si>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</si>
  <si>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</si>
  <si>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</si>
  <si>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</si>
  <si>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</si>
  <si>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</si>
  <si>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</si>
  <si>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</si>
  <si>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</si>
  <si>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</si>
  <si>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</si>
  <si>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</si>
  <si>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</si>
  <si>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</si>
  <si>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</si>
  <si>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</si>
  <si>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</si>
  <si>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</si>
  <si>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</si>
  <si>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</si>
  <si>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</si>
  <si>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</si>
  <si>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</si>
  <si>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</si>
  <si>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</si>
  <si>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</si>
  <si>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</si>
  <si>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</si>
  <si>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</si>
  <si>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</si>
  <si>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</si>
  <si>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</si>
  <si>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</si>
  <si>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</si>
  <si>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</si>
  <si>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</si>
  <si>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</si>
  <si>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</si>
  <si>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</si>
  <si>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</si>
  <si>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</si>
  <si>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</si>
  <si>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</si>
  <si>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</si>
  <si>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</si>
  <si>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</si>
  <si>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</si>
  <si>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</si>
  <si>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</si>
  <si>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</si>
  <si>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</si>
  <si>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</si>
  <si>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</si>
  <si>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</si>
  <si>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</si>
  <si>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</si>
  <si>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</si>
  <si>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</si>
  <si>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</si>
  <si>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</si>
  <si>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</si>
  <si>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</si>
  <si>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</si>
  <si>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</si>
  <si>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</si>
  <si>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</si>
  <si>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</si>
  <si>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</si>
  <si>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</si>
  <si>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</si>
  <si>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</si>
  <si>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</si>
  <si>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</si>
  <si>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</si>
  <si>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</si>
  <si>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</si>
  <si>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</si>
  <si>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</si>
  <si>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</si>
  <si>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</si>
  <si>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</si>
  <si>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</si>
  <si>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</si>
  <si>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</si>
  <si>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</si>
  <si>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</si>
  <si>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</si>
  <si>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</si>
  <si>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</si>
  <si>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</si>
  <si>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</si>
  <si>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</si>
  <si>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</si>
  <si>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</si>
  <si>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</si>
  <si>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</si>
  <si>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</si>
  <si>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</si>
  <si>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</si>
  <si>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</si>
  <si>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</si>
  <si>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</si>
  <si>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</si>
  <si>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</si>
  <si>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</si>
  <si>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</si>
  <si>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</si>
  <si>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</si>
  <si>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</si>
  <si>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</si>
  <si>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</si>
  <si>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</si>
  <si>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</si>
  <si>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</si>
  <si>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</si>
  <si>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</si>
  <si>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</si>
  <si>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</si>
  <si>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</si>
  <si>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</si>
  <si>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</si>
  <si>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</si>
  <si>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</si>
  <si>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</si>
  <si>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</si>
  <si>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</si>
  <si>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</si>
  <si>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</si>
  <si>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</si>
  <si>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</si>
  <si>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</si>
  <si>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</si>
  <si>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</si>
  <si>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</si>
  <si>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Business Kankaanpää ja Business Karvia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</si>
</sst>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2026</c:v>
                </c:pt>
                <c:pt idx="3" formatCode="0">
                  <c:v>2027</c:v>
                </c:pt>
                <c:pt idx="4" formatCode="0">
                  <c:v>2028</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2026</c:v>
                </c:pt>
                <c:pt idx="3" formatCode="0">
                  <c:v>2027</c:v>
                </c:pt>
                <c:pt idx="4" formatCode="0">
                  <c:v>2028</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6</xdr:col>
      <xdr:colOff>612911</xdr:colOff>
      <xdr:row>32</xdr:row>
      <xdr:rowOff>124237</xdr:rowOff>
    </xdr:from>
    <xdr:to>
      <xdr:col>12</xdr:col>
      <xdr:colOff>229996</xdr:colOff>
      <xdr:row>35</xdr:row>
      <xdr:rowOff>66260</xdr:rowOff>
    </xdr:to>
    <xdr:pic>
      <xdr:nvPicPr>
        <xdr:cNvPr id="32" name="Kuva 31">
          <a:extLst>
            <a:ext uri="{FF2B5EF4-FFF2-40B4-BE49-F238E27FC236}">
              <a16:creationId xmlns:a16="http://schemas.microsoft.com/office/drawing/2014/main" id="{FD952123-0D9B-D8AE-C794-22FCB53A73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70172" y="5549346"/>
          <a:ext cx="2880433" cy="4638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P35" sqref="P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xEAOC7padsDkhWJSku85bi7M3RoajMT9S+cMIaG9/UN5xkri9Ev891TLKW6APcatDaG2+E9/c+vYE2qy26hm/g==" saltValue="IjQN6KPUWD+omrrDrhKDhg=="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2027</v>
      </c>
      <c r="S14" s="2045"/>
      <c r="T14" s="2044">
        <f>'Rahoitus K3'!K38</f>
        <v>2028</v>
      </c>
      <c r="U14" s="2045"/>
    </row>
    <row r="15" spans="3:21" x14ac:dyDescent="0.2">
      <c r="C15" s="340" t="s">
        <v>248</v>
      </c>
      <c r="D15" s="368" t="s">
        <v>396</v>
      </c>
      <c r="E15" s="2042" t="s">
        <v>283</v>
      </c>
      <c r="F15" s="2043"/>
      <c r="G15" s="374">
        <f>'Rahoitus K3'!F38</f>
        <v>2026</v>
      </c>
      <c r="H15" s="2042" t="s">
        <v>284</v>
      </c>
      <c r="I15" s="2043"/>
      <c r="J15" s="374">
        <f>'Rahoitus Y3'!F38</f>
        <v>2026</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2027</v>
      </c>
      <c r="S30" s="2040"/>
      <c r="T30" s="2039">
        <f>T14</f>
        <v>2028</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2026</v>
      </c>
      <c r="E9" s="414">
        <f>'Myynti K2'!D12</f>
        <v>2027</v>
      </c>
      <c r="F9" s="414">
        <f>'Myynti K2'!E12</f>
        <v>2028</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2026</v>
      </c>
      <c r="E16" s="414">
        <f>'Myynti K2'!D$12</f>
        <v>2027</v>
      </c>
      <c r="F16" s="414">
        <f>'Myynti K2'!E$12</f>
        <v>2028</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2026</v>
      </c>
      <c r="E26" s="414">
        <f>'Myynti Y2'!D12</f>
        <v>2027</v>
      </c>
      <c r="F26" s="414">
        <f>'Myynti Y2'!E12</f>
        <v>2028</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2026</v>
      </c>
      <c r="E31" s="414">
        <f>'Myynti Y2'!D12</f>
        <v>2027</v>
      </c>
      <c r="F31" s="414">
        <f>'Myynti Y2'!E12</f>
        <v>2028</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15" sqref="D15:E16"/>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Business Kankaanpää ja Business Karvia</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2026</v>
      </c>
      <c r="G12" s="978">
        <f>F12+1</f>
        <v>2027</v>
      </c>
      <c r="H12" s="978">
        <f>G12+1</f>
        <v>2028</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2027</v>
      </c>
      <c r="K15" s="712">
        <f>Teksti39</f>
        <v>2028</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2027</v>
      </c>
      <c r="K38" s="714">
        <f>H$12</f>
        <v>2028</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2027</v>
      </c>
      <c r="K41" s="714">
        <f>H$12</f>
        <v>2028</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2027</v>
      </c>
      <c r="K48" s="714">
        <f>H$12</f>
        <v>2028</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2027</v>
      </c>
      <c r="K50" s="714">
        <f>H$12</f>
        <v>2028</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2027</v>
      </c>
      <c r="K61" s="714">
        <f>H$12</f>
        <v>2028</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2027</v>
      </c>
      <c r="K63" s="714">
        <f>H$12</f>
        <v>2028</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2027</v>
      </c>
      <c r="K69" s="714">
        <f>H$12</f>
        <v>2028</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2027</v>
      </c>
      <c r="K74" s="714">
        <f>H$12</f>
        <v>2028</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2027</v>
      </c>
      <c r="K79" s="714">
        <f>H$12</f>
        <v>2028</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2027</v>
      </c>
      <c r="K87" s="714">
        <f>H$12</f>
        <v>2028</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2027</v>
      </c>
      <c r="K89" s="714">
        <f>H$12</f>
        <v>2028</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2027</v>
      </c>
      <c r="K95" s="714">
        <f>H$12</f>
        <v>2028</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2027</v>
      </c>
      <c r="K99" s="714">
        <f>H$12</f>
        <v>2028</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2027</v>
      </c>
      <c r="K104" s="714">
        <f>H$12</f>
        <v>2028</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2027</v>
      </c>
      <c r="K109" s="714">
        <f>H$12</f>
        <v>2028</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2027</v>
      </c>
      <c r="K114" s="714">
        <f>H$12</f>
        <v>2028</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2026</v>
      </c>
      <c r="D12" s="826">
        <f>'Kustannukset K1'!G$12</f>
        <v>2027</v>
      </c>
      <c r="E12" s="826">
        <f>'Kustannukset K1'!H$12</f>
        <v>2028</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2027</v>
      </c>
      <c r="H15" s="611">
        <f>E12</f>
        <v>2028</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2026</v>
      </c>
      <c r="D72" s="742">
        <f t="shared" si="4"/>
        <v>2027</v>
      </c>
      <c r="E72" s="742">
        <f t="shared" si="4"/>
        <v>2028</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2027</v>
      </c>
      <c r="H75" s="611">
        <f>H$15</f>
        <v>2028</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2026</v>
      </c>
      <c r="D142" s="745">
        <f t="shared" si="10"/>
        <v>2027</v>
      </c>
      <c r="E142" s="745">
        <f t="shared" si="10"/>
        <v>2028</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2027</v>
      </c>
      <c r="H145" s="611">
        <f>H$15</f>
        <v>2028</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5" zoomScaleNormal="115"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Business Kankaanpää ja Business Karvia</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2026</v>
      </c>
      <c r="G38" s="1768"/>
      <c r="H38" s="1759">
        <f>'Kustannukset K1'!G12</f>
        <v>2027</v>
      </c>
      <c r="I38" s="1759"/>
      <c r="J38" s="1759"/>
      <c r="K38" s="1759">
        <f>'Kustannukset K1'!H12</f>
        <v>2028</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2026</v>
      </c>
      <c r="F77" s="1061">
        <f>F86</f>
        <v>2027</v>
      </c>
      <c r="G77" s="1753">
        <f>G86</f>
        <v>2028</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2026</v>
      </c>
      <c r="F86" s="1063">
        <f>H38</f>
        <v>2027</v>
      </c>
      <c r="G86" s="1753">
        <f>K38</f>
        <v>2028</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Business Kankaanpää ja Business Karvia</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2026</v>
      </c>
      <c r="D9" s="1162">
        <f>C9+1</f>
        <v>2027</v>
      </c>
      <c r="E9" s="1162">
        <f>D9+1</f>
        <v>2028</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2027</v>
      </c>
      <c r="H14" s="831">
        <f>E9</f>
        <v>2028</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2027</v>
      </c>
      <c r="H24" s="829">
        <f>H$14</f>
        <v>2028</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2027</v>
      </c>
      <c r="H34" s="829">
        <f>H$14</f>
        <v>2028</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2027</v>
      </c>
      <c r="H44" s="829">
        <f>H$14</f>
        <v>2028</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2027</v>
      </c>
      <c r="H55" s="829">
        <f>H$14</f>
        <v>2028</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2027</v>
      </c>
      <c r="H65" s="829">
        <f>H$14</f>
        <v>2028</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2027</v>
      </c>
      <c r="H75" s="829">
        <f>H$14</f>
        <v>2028</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L21" sqref="L21"/>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Business Kankaanpää ja Business Karvia</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2026</v>
      </c>
      <c r="G12" s="1537">
        <f>F12+1</f>
        <v>2027</v>
      </c>
      <c r="H12" s="1537">
        <f>G12+1</f>
        <v>2028</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2027</v>
      </c>
      <c r="K15" s="1266">
        <f>H$12</f>
        <v>2028</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2027</v>
      </c>
      <c r="K38" s="1266">
        <f>H$12</f>
        <v>2028</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2027</v>
      </c>
      <c r="K41" s="1266">
        <f>H$12</f>
        <v>2028</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2027</v>
      </c>
      <c r="K48" s="1266">
        <f>H$12</f>
        <v>2028</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2027</v>
      </c>
      <c r="K61" s="1266">
        <f>H$12</f>
        <v>2028</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2027</v>
      </c>
      <c r="K69" s="1266">
        <f>H$12</f>
        <v>2028</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2027</v>
      </c>
      <c r="K87" s="1266">
        <f>H$12</f>
        <v>2028</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2027</v>
      </c>
      <c r="K104" s="1266">
        <f>H$12</f>
        <v>2028</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2026</v>
      </c>
      <c r="D12" s="722">
        <f>'Kustannukset Y1'!G12</f>
        <v>2027</v>
      </c>
      <c r="E12" s="722">
        <f>'Kustannukset Y1'!H12</f>
        <v>2028</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2027</v>
      </c>
      <c r="H16" s="611">
        <f>E12</f>
        <v>2028</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2027</v>
      </c>
      <c r="H41" s="611">
        <f>E$12</f>
        <v>2028</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2026</v>
      </c>
      <c r="D81" s="1471">
        <f t="shared" si="7"/>
        <v>2027</v>
      </c>
      <c r="E81" s="1471">
        <f t="shared" si="7"/>
        <v>2028</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2027</v>
      </c>
      <c r="H85" s="611">
        <f>H16</f>
        <v>2028</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2027</v>
      </c>
      <c r="H115" s="611">
        <f>E$12</f>
        <v>2028</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2026</v>
      </c>
      <c r="D162" s="1471">
        <f t="shared" si="15"/>
        <v>2027</v>
      </c>
      <c r="E162" s="1471">
        <f t="shared" si="15"/>
        <v>2028</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2027</v>
      </c>
      <c r="H166" s="611">
        <f>E12</f>
        <v>2028</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2027</v>
      </c>
      <c r="H196" s="611">
        <f>E$12</f>
        <v>2028</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5" zoomScaleNormal="115"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Business Kankaanpää ja Business Karvia</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2026</v>
      </c>
      <c r="G38" s="1986"/>
      <c r="H38" s="1965">
        <f>F38+1</f>
        <v>2027</v>
      </c>
      <c r="I38" s="1966"/>
      <c r="J38" s="1931"/>
      <c r="K38" s="1930">
        <f>H38+1</f>
        <v>2028</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2026</v>
      </c>
      <c r="F77" s="1061">
        <f>H38</f>
        <v>2027</v>
      </c>
      <c r="G77" s="1753">
        <f>K38</f>
        <v>2028</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2026</v>
      </c>
      <c r="F87" s="1061">
        <f>F77</f>
        <v>2027</v>
      </c>
      <c r="G87" s="2007">
        <f>G77</f>
        <v>2028</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2025-12-10T06:48:16Z</dcterms:modified>
</cp:coreProperties>
</file>