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CEBB4F7D-BAA6-45CB-9B42-910557A28323}" xr6:coauthVersionLast="47" xr6:coauthVersionMax="47" xr10:uidLastSave="{00000000-0000-0000-0000-000000000000}"/>
  <workbookProtection workbookAlgorithmName="SHA-512" workbookHashValue="GWtBNWmP/qpoOO0GZXMYN7ZawK1h3EHHvHAfaur76D7xa4fDQmk+eVzaVMfYw9e5YaC9essQMbzo+C8TGN+VBg==" workbookSaltValue="gmbMYn9LHWsHiRBISCjh4g==" workbookSpinCount="100000" lockStructure="1"/>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<sst xmlns="http://schemas.openxmlformats.org/spreadsheetml/2006/main" count="2275" uniqueCount="857">
  <si>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</si>
  <si>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</si>
  <si>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</si>
  <si>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</si>
  <si>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</si>
  <si>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</si>
  <si>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</si>
  <si>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</si>
  <si>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</si>
  <si>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</si>
  <si>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</si>
  <si>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</si>
  <si>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</si>
  <si>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</si>
  <si>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</si>
  <si>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</si>
  <si>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</si>
  <si>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</si>
  <si>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</si>
  <si>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</si>
  <si>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</si>
  <si>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</si>
  <si>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</si>
  <si>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</si>
  <si>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</si>
  <si>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</si>
  <si>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</si>
  <si>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</si>
  <si>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</si>
  <si>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</si>
  <si>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</si>
  <si>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</si>
  <si>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</si>
  <si>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</si>
  <si>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</si>
  <si>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</si>
  <si>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</si>
  <si>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</si>
  <si>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</si>
  <si>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</si>
  <si>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</si>
  <si>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</si>
  <si>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</si>
  <si>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</si>
  <si>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</si>
  <si>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</si>
  <si>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</si>
  <si>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</si>
  <si>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</si>
  <si>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</si>
  <si>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</si>
  <si>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</si>
  <si>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</si>
  <si>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</si>
  <si>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</si>
  <si>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</si>
  <si>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</si>
  <si>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</si>
  <si>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</si>
  <si>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</si>
  <si>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</si>
  <si>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</si>
  <si>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</si>
  <si>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</si>
  <si>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</si>
  <si>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</si>
  <si>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</si>
  <si>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</si>
  <si>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</si>
  <si>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</si>
  <si>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</si>
  <si>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</si>
  <si>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</si>
  <si>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</si>
  <si>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</si>
  <si>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</si>
  <si>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</si>
  <si>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</si>
  <si>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</si>
  <si>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</si>
  <si>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</si>
  <si>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</si>
  <si>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</si>
  <si>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</si>
  <si>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</si>
  <si>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</si>
  <si>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</si>
  <si>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</si>
  <si>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</si>
  <si>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</si>
  <si>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</si>
  <si>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</si>
  <si>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</si>
  <si>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</si>
  <si>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</si>
  <si>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</si>
  <si>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</si>
  <si>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</si>
  <si>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</si>
  <si>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</si>
  <si>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</si>
  <si>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</si>
  <si>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</si>
  <si>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</si>
  <si>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</si>
  <si>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</si>
  <si>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</si>
  <si>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</si>
  <si>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</si>
  <si>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</si>
  <si>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</si>
  <si>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</si>
  <si>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</si>
  <si>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</si>
  <si>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</si>
  <si>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</si>
  <si>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</si>
  <si>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</si>
  <si>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</si>
  <si>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</si>
  <si>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</si>
  <si>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</si>
  <si>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</si>
  <si>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</si>
  <si>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</si>
  <si>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</si>
  <si>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</si>
  <si>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</si>
  <si>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</si>
  <si>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</si>
  <si>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</si>
  <si>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</si>
  <si>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</si>
  <si>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</si>
  <si>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</si>
  <si>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</si>
  <si>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</si>
  <si>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</si>
  <si>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</si>
  <si>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</si>
  <si>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</si>
  <si>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</si>
  <si>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</si>
  <si>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</si>
  <si>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</si>
  <si>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</si>
  <si>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</si>
  <si>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</si>
  <si>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</si>
  <si>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</si>
  <si>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</si>
  <si>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</si>
  <si>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</si>
  <si>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</si>
  <si>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</si>
  <si>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</si>
  <si>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</si>
  <si>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</si>
  <si>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</si>
  <si>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</si>
  <si>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</si>
  <si>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</si>
  <si>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</si>
  <si>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</si>
  <si>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</si>
  <si>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</si>
  <si>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</si>
  <si>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</si>
  <si>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</si>
  <si>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</si>
  <si>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</si>
  <si>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</si>
  <si>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</si>
  <si>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</si>
  <si>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</si>
  <si>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</si>
  <si>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</si>
  <si>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</si>
  <si>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</si>
  <si>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</si>
  <si>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</si>
  <si>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</si>
  <si>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</si>
  <si>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</si>
  <si>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</si>
  <si>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</si>
  <si>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</si>
  <si>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</si>
  <si>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</si>
  <si>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</si>
  <si>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</si>
  <si>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</si>
  <si>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</si>
  <si>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</si>
  <si>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</si>
  <si>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</si>
  <si>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</si>
  <si>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</si>
  <si>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</si>
  <si>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</si>
  <si>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</si>
  <si>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</si>
  <si>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</si>
  <si>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</si>
  <si>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</si>
  <si>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</si>
  <si>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</si>
  <si>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</si>
  <si>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</si>
  <si>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</si>
  <si>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</si>
  <si>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</si>
  <si>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</si>
  <si>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</si>
  <si>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</si>
  <si>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</si>
  <si>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</si>
  <si>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</si>
  <si>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</si>
  <si>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</si>
  <si>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</si>
  <si>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</si>
  <si>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</si>
  <si>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</si>
  <si>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</si>
  <si>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</si>
  <si>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</si>
  <si>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</si>
  <si>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</si>
  <si>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</si>
  <si>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</si>
  <si>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</si>
  <si>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</si>
  <si>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</si>
  <si>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</si>
  <si>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</si>
  <si>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</si>
  <si>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</si>
  <si>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</si>
  <si>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</si>
  <si>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</si>
  <si>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</si>
  <si>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</si>
  <si>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</si>
  <si>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</si>
  <si>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</si>
  <si>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</si>
  <si>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</si>
  <si>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</si>
  <si>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</si>
  <si>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</si>
  <si>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</si>
  <si>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</si>
  <si>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</si>
  <si>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</si>
  <si>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</si>
  <si>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</si>
  <si>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</si>
  <si>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</si>
  <si>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</si>
  <si>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</si>
  <si>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</si>
  <si>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</si>
  <si>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</si>
  <si>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</si>
  <si>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</si>
  <si>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</si>
  <si>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</si>
  <si>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</si>
  <si>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</si>
  <si>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</si>
  <si>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</si>
  <si>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</si>
  <si>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</si>
  <si>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</si>
  <si>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</si>
  <si>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</si>
  <si>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</si>
  <si>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</si>
  <si>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</si>
  <si>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</si>
  <si>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</si>
  <si>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</si>
  <si>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</si>
  <si>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</si>
  <si>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</si>
  <si>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</si>
  <si>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</si>
  <si>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</si>
  <si>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</si>
  <si>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</si>
  <si>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</si>
  <si>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</si>
  <si>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</si>
  <si>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</si>
  <si>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</si>
  <si>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</si>
  <si>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</si>
  <si>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</si>
  <si>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</si>
  <si>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</si>
  <si>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</si>
  <si>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</si>
  <si>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</si>
  <si>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</si>
  <si>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</si>
  <si>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</si>
  <si>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</si>
  <si>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</si>
  <si>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</si>
  <si>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</si>
  <si>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</si>
  <si>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</si>
  <si>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</si>
  <si>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</si>
  <si>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</si>
  <si>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</si>
  <si>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</si>
  <si>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</si>
  <si>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</si>
  <si>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</si>
  <si>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</si>
  <si>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</si>
  <si>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</si>
  <si>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</si>
  <si>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</si>
  <si>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</si>
  <si>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</si>
  <si>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</si>
  <si>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</si>
  <si>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</si>
  <si>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</si>
  <si>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</si>
  <si>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</si>
  <si>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</si>
  <si>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</si>
  <si>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</si>
  <si>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</si>
  <si>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</si>
  <si>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</si>
  <si>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</si>
  <si>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</si>
  <si>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</si>
  <si>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</si>
  <si>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</si>
  <si>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</si>
  <si>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</si>
  <si>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</si>
  <si>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</si>
  <si>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</si>
  <si>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</si>
  <si>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</si>
  <si>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</si>
  <si>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</si>
  <si>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</si>
  <si>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</si>
  <si>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</si>
  <si>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</si>
  <si>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</si>
  <si>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</si>
  <si>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</si>
  <si>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</si>
  <si>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</si>
  <si>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</si>
  <si>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</si>
  <si>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</si>
  <si>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</si>
  <si>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</si>
  <si>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</si>
  <si>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</si>
  <si>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</si>
  <si>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</si>
  <si>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</si>
  <si>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</si>
  <si>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</si>
  <si>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</si>
  <si>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</si>
  <si>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</si>
  <si>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</si>
  <si>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</si>
  <si>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</si>
  <si>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</si>
  <si>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</si>
  <si>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</si>
  <si>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</si>
  <si>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</si>
  <si>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</si>
  <si>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</si>
  <si>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</si>
  <si>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</si>
  <si>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</si>
  <si>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</si>
  <si>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</si>
  <si>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</si>
  <si>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</si>
  <si>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</si>
  <si>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</si>
  <si>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</si>
  <si>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</si>
  <si>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</si>
  <si>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</si>
  <si>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</si>
  <si>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</si>
  <si>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</si>
  <si>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</si>
  <si>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</si>
  <si>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</si>
  <si>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</si>
  <si>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</si>
  <si>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</si>
  <si>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</si>
  <si>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</si>
  <si>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</si>
  <si>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</si>
  <si>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</si>
  <si>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</si>
  <si>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</si>
  <si>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</si>
  <si>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</si>
  <si>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</si>
  <si>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</si>
  <si>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</si>
  <si>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</si>
  <si>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</si>
  <si>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</si>
  <si>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</si>
  <si>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</si>
  <si>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</si>
  <si>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</si>
  <si>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</si>
  <si>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</si>
  <si>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</si>
  <si>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</si>
  <si>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</si>
  <si>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</si>
  <si>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</si>
  <si>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</si>
  <si>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</si>
  <si>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</si>
  <si>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</si>
  <si>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</si>
  <si>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</si>
  <si>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</si>
  <si>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</si>
  <si>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</si>
  <si>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</si>
  <si>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</si>
  <si>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</si>
  <si>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</si>
  <si>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</si>
  <si>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</si>
  <si>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</si>
  <si>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</si>
  <si>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</si>
  <si>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</si>
  <si>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</si>
  <si>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</si>
  <si>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</si>
  <si>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</si>
  <si>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</si>
  <si>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</si>
  <si>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</si>
  <si>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</si>
  <si>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</si>
  <si>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</si>
  <si>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</si>
  <si>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</si>
  <si>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</si>
  <si>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</si>
  <si>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</si>
  <si>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</si>
  <si>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</si>
  <si>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</si>
  <si>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</si>
  <si>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</si>
  <si>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</si>
  <si>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</si>
  <si>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</si>
  <si>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</si>
  <si>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</si>
  <si>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</si>
  <si>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</si>
  <si>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</si>
  <si>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</si>
  <si>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</si>
  <si>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</si>
  <si>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</si>
  <si>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</si>
  <si>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</si>
  <si>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</si>
  <si>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</si>
  <si>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</si>
  <si>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</si>
  <si>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</si>
  <si>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</si>
  <si>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</si>
  <si>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</si>
  <si>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</si>
  <si>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</si>
  <si>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</si>
  <si>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</si>
  <si>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</si>
  <si>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</si>
  <si>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</si>
  <si>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</si>
  <si>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</si>
  <si>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</si>
  <si>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</si>
  <si>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</si>
  <si>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</si>
  <si>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</si>
  <si>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</si>
  <si>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</si>
  <si>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</si>
  <si>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</si>
  <si>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</si>
  <si>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</si>
  <si>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</si>
  <si>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</si>
  <si>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</si>
  <si>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</si>
  <si>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</si>
  <si>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</si>
  <si>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</si>
  <si>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</si>
  <si>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</si>
  <si>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</si>
  <si>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</si>
  <si>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</si>
  <si>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</si>
  <si>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</si>
  <si>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</si>
  <si>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</si>
  <si>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</si>
  <si>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</si>
  <si>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</si>
  <si>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</si>
  <si>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</si>
  <si>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</si>
  <si>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</si>
  <si>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</si>
  <si>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</si>
  <si>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</si>
  <si>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</si>
  <si>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</si>
  <si>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</si>
  <si>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</si>
  <si>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</si>
  <si>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</si>
  <si>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</si>
  <si>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</si>
  <si>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</si>
  <si>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</si>
  <si>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</si>
  <si>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</si>
  <si>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</si>
  <si>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</si>
  <si>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</si>
  <si>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</si>
  <si>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</si>
  <si>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</si>
  <si>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</si>
  <si>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</si>
  <si>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</si>
  <si>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</si>
  <si>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</si>
  <si>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</si>
  <si>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</si>
  <si>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</si>
  <si>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</si>
  <si>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</si>
  <si>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</si>
  <si>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</si>
  <si>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</si>
  <si>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</si>
  <si>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</si>
  <si>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</si>
  <si>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</si>
  <si>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</si>
  <si>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</si>
  <si>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</si>
  <si>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</si>
  <si>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</si>
  <si>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</si>
  <si>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</si>
  <si>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</si>
  <si>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</si>
  <si>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</si>
  <si>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</si>
  <si>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</si>
  <si>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</si>
  <si>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</si>
  <si>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</si>
  <si>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</si>
  <si>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</si>
  <si>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</si>
  <si>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</si>
  <si>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</si>
  <si>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</si>
  <si>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</si>
  <si>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</si>
  <si>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</si>
  <si>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</si>
  <si>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</si>
  <si>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</si>
  <si>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</si>
  <si>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</si>
  <si>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</si>
  <si>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</si>
  <si>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</si>
  <si>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</si>
  <si>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</si>
  <si>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</si>
  <si>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</si>
  <si>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</si>
  <si>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</si>
  <si>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</si>
  <si>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</si>
  <si>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</si>
  <si>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</si>
  <si>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</si>
  <si>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</si>
  <si>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</si>
  <si>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</si>
  <si>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</si>
  <si>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</si>
  <si>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</si>
  <si>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</si>
  <si>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</si>
  <si>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</si>
  <si>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</si>
  <si>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</si>
  <si>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</si>
  <si>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</si>
  <si>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</si>
  <si>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</si>
  <si>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</si>
  <si>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</si>
  <si>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</si>
  <si>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</si>
  <si>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</si>
  <si>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</si>
  <si>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</si>
  <si>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</si>
  <si>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</si>
  <si>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</si>
  <si>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</si>
  <si>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</si>
  <si>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</si>
  <si>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</si>
  <si>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</si>
  <si>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</si>
  <si>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</si>
  <si>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</si>
  <si>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</si>
  <si>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</si>
  <si>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</si>
  <si>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</si>
  <si>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</si>
  <si>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</si>
  <si>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</si>
  <si>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</si>
  <si>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</si>
  <si>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</si>
  <si>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</si>
  <si>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</si>
  <si>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</si>
  <si>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</si>
  <si>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</si>
  <si>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</si>
  <si>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</si>
  <si>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</si>
  <si>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</si>
  <si>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</si>
  <si>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</si>
  <si>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</si>
  <si>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</si>
  <si>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</si>
  <si>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</si>
  <si>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</si>
  <si>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</si>
  <si>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</si>
  <si>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</si>
  <si>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</si>
  <si>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</si>
  <si>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</si>
  <si>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</si>
  <si>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</si>
  <si>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</si>
  <si>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</si>
  <si>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</si>
  <si>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</si>
  <si>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</si>
  <si>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</si>
  <si>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</si>
  <si>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</si>
  <si>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</si>
  <si>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</si>
  <si>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</si>
  <si>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</si>
  <si>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</si>
  <si>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</si>
  <si>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</si>
  <si>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</si>
  <si>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</si>
  <si>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</si>
  <si>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</si>
  <si>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</si>
  <si>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</si>
  <si>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</si>
  <si>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</si>
  <si>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</si>
  <si>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</si>
  <si>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</si>
  <si>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</si>
  <si>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</si>
  <si>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</si>
  <si>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</si>
  <si>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</si>
  <si>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</si>
  <si>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</si>
  <si>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</si>
  <si>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</si>
  <si>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</si>
  <si>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</si>
  <si>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</si>
  <si>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</si>
  <si>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</si>
  <si>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</si>
  <si>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</si>
  <si>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</si>
  <si>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</si>
  <si>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</si>
  <si>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</si>
  <si>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</si>
  <si>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</si>
  <si>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</si>
  <si>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</si>
  <si>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</si>
  <si>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</si>
  <si>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</si>
  <si>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</si>
  <si>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</si>
  <si>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</si>
  <si>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</si>
  <si>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</si>
  <si>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</si>
  <si>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</si>
  <si>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</si>
  <si>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</si>
  <si>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</si>
  <si>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</si>
  <si>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</si>
  <si>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</si>
  <si>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</si>
  <si>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</si>
  <si>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</si>
  <si>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</si>
  <si>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</si>
  <si>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</si>
  <si>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</si>
  <si>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</si>
  <si>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</si>
  <si>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</si>
  <si>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</si>
  <si>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</si>
  <si>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</si>
  <si>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</si>
  <si>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</si>
  <si>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</si>
  <si>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</si>
  <si>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</si>
  <si>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</si>
  <si>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</si>
  <si>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</si>
  <si>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</si>
  <si>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</si>
  <si>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</si>
  <si>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</si>
  <si>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</si>
  <si>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</si>
  <si>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</si>
  <si>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</si>
  <si>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</si>
  <si>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</si>
  <si>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</si>
  <si>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</si>
  <si>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</si>
  <si>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</si>
  <si>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</si>
  <si>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</si>
  <si>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</si>
  <si>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</si>
  <si>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</si>
  <si>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</si>
  <si>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</si>
  <si>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</si>
  <si>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</si>
  <si>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</si>
  <si>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</si>
  <si>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</si>
  <si>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</si>
  <si>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</si>
  <si>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</si>
  <si>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</si>
  <si>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</si>
  <si>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</si>
  <si>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</si>
  <si>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</si>
  <si>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</si>
  <si>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</si>
  <si>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</si>
  <si>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</si>
  <si>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</si>
  <si>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</si>
  <si>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</si>
  <si>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</si>
  <si>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</si>
  <si>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</si>
  <si>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</si>
  <si>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</si>
  <si>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</si>
  <si>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</si>
  <si>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</si>
  <si>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</si>
  <si>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</si>
  <si>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</si>
  <si>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</si>
  <si>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</si>
  <si>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</si>
  <si>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</si>
  <si>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</si>
  <si>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</si>
  <si>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</si>
  <si>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</si>
  <si>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</si>
  <si>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</si>
  <si>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</si>
  <si>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</si>
  <si>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</si>
  <si>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</si>
  <si>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</si>
  <si>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</si>
  <si>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</si>
  <si>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</si>
  <si>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Yritystulkin tarjoaa</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</si>
  <si>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</si>
  <si>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</si>
  <si>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</si>
  <si>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</si>
  <si>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</si>
  <si>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</si>
  <si>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</si>
  <si>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</si>
  <si>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</si>
  <si>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</si>
  <si>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Itä-Savon Uusyrityskeskus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</si>
</sst>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2027</c:v>
                </c:pt>
                <c:pt idx="3" formatCode="0">
                  <c:v>2028</c:v>
                </c:pt>
                <c:pt idx="4" formatCode="0">
                  <c:v>2029</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2027</c:v>
                </c:pt>
                <c:pt idx="3" formatCode="0">
                  <c:v>2028</c:v>
                </c:pt>
                <c:pt idx="4" formatCode="0">
                  <c:v>2029</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4.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8.jpeg"/><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1.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7</xdr:col>
      <xdr:colOff>219075</xdr:colOff>
      <xdr:row>32</xdr:row>
      <xdr:rowOff>123825</xdr:rowOff>
    </xdr:from>
    <xdr:to>
      <xdr:col>10</xdr:col>
      <xdr:colOff>200025</xdr:colOff>
      <xdr:row>36</xdr:row>
      <xdr:rowOff>79927</xdr:rowOff>
    </xdr:to>
    <xdr:pic>
      <xdr:nvPicPr>
        <xdr:cNvPr id="32" name="Kuva 31">
          <a:extLst>
            <a:ext uri="{FF2B5EF4-FFF2-40B4-BE49-F238E27FC236}">
              <a16:creationId xmlns:a16="http://schemas.microsoft.com/office/drawing/2014/main" id="{75E31FA9-0D80-2D71-6DF6-94BB2A61DA3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410200" y="5524500"/>
          <a:ext cx="1809750" cy="6323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254844</xdr:colOff>
      <xdr:row>2</xdr:row>
      <xdr:rowOff>93624</xdr:rowOff>
    </xdr:from>
    <xdr:to>
      <xdr:col>14</xdr:col>
      <xdr:colOff>746846</xdr:colOff>
      <xdr:row>4</xdr:row>
      <xdr:rowOff>80820</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312003" y="448647"/>
          <a:ext cx="1357911" cy="29026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12</xdr:col>
      <xdr:colOff>253035</xdr:colOff>
      <xdr:row>4</xdr:row>
      <xdr:rowOff>174107</xdr:rowOff>
    </xdr:from>
    <xdr:to>
      <xdr:col>14</xdr:col>
      <xdr:colOff>747008</xdr:colOff>
      <xdr:row>6</xdr:row>
      <xdr:rowOff>115743</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310194" y="832198"/>
          <a:ext cx="1359882"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661736</xdr:colOff>
      <xdr:row>23</xdr:row>
      <xdr:rowOff>38471</xdr:rowOff>
    </xdr:from>
    <xdr:to>
      <xdr:col>8</xdr:col>
      <xdr:colOff>5377</xdr:colOff>
      <xdr:row>23</xdr:row>
      <xdr:rowOff>40105</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flipV="1">
          <a:off x="7028447" y="3642932"/>
          <a:ext cx="65535" cy="163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8544</xdr:colOff>
      <xdr:row>23</xdr:row>
      <xdr:rowOff>39463</xdr:rowOff>
    </xdr:from>
    <xdr:to>
      <xdr:col>8</xdr:col>
      <xdr:colOff>85224</xdr:colOff>
      <xdr:row>23</xdr:row>
      <xdr:rowOff>40105</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flipV="1">
          <a:off x="7097149" y="3643924"/>
          <a:ext cx="76680" cy="64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Normal="100" workbookViewId="0">
      <selection activeCell="P35" sqref="P35"/>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845</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G34" s="2"/>
      <c r="H34" s="1295"/>
      <c r="J34" s="1686" t="s">
        <v>856</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853</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846</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TXtcn87cdkHsJD3EINCXxLJPZX5eFXR9A5ALS0J4p2NHOYwECypvATaSiP+sggE2vzUcb7oedtkMi0P28vT8+Q==" saltValue="GAEWHRM0TWTT81r+L8AZ0A=="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854</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855</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2028</v>
      </c>
      <c r="S14" s="2045"/>
      <c r="T14" s="2044">
        <f>'Rahoitus K3'!K38</f>
        <v>2029</v>
      </c>
      <c r="U14" s="2045"/>
    </row>
    <row r="15" spans="3:21" x14ac:dyDescent="0.2">
      <c r="C15" s="340" t="s">
        <v>248</v>
      </c>
      <c r="D15" s="368" t="s">
        <v>396</v>
      </c>
      <c r="E15" s="2042" t="s">
        <v>283</v>
      </c>
      <c r="F15" s="2043"/>
      <c r="G15" s="374">
        <f>'Rahoitus K3'!F38</f>
        <v>2027</v>
      </c>
      <c r="H15" s="2042" t="s">
        <v>284</v>
      </c>
      <c r="I15" s="2043"/>
      <c r="J15" s="374">
        <f>'Rahoitus Y3'!F38</f>
        <v>2027</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2028</v>
      </c>
      <c r="S30" s="2040"/>
      <c r="T30" s="2039">
        <f>T14</f>
        <v>2029</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850</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2027</v>
      </c>
      <c r="E9" s="414">
        <f>'Myynti K2'!D12</f>
        <v>2028</v>
      </c>
      <c r="F9" s="414">
        <f>'Myynti K2'!E12</f>
        <v>2029</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2027</v>
      </c>
      <c r="E16" s="414">
        <f>'Myynti K2'!D$12</f>
        <v>2028</v>
      </c>
      <c r="F16" s="414">
        <f>'Myynti K2'!E$12</f>
        <v>2029</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2027</v>
      </c>
      <c r="E26" s="414">
        <f>'Myynti Y2'!D12</f>
        <v>2028</v>
      </c>
      <c r="F26" s="414">
        <f>'Myynti Y2'!E12</f>
        <v>2029</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2027</v>
      </c>
      <c r="E31" s="414">
        <f>'Myynti Y2'!D12</f>
        <v>2028</v>
      </c>
      <c r="F31" s="414">
        <f>'Myynti Y2'!E12</f>
        <v>2029</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P17" sqref="P17"/>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tarjoaa</v>
      </c>
      <c r="E5" s="71"/>
      <c r="G5" s="1"/>
      <c r="H5" s="397" t="s">
        <v>0</v>
      </c>
      <c r="I5" s="30"/>
      <c r="J5" s="1702"/>
      <c r="K5" s="1702"/>
      <c r="S5" s="250"/>
    </row>
    <row r="6" spans="1:20" ht="12" customHeight="1" x14ac:dyDescent="0.25">
      <c r="C6" s="63" t="str">
        <f>Aloitussivu!J34</f>
        <v>Itä-Savon Uusyrityskeskus</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2027</v>
      </c>
      <c r="G12" s="978">
        <f>F12+1</f>
        <v>2028</v>
      </c>
      <c r="H12" s="978">
        <f>G12+1</f>
        <v>2029</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2028</v>
      </c>
      <c r="K15" s="712">
        <f>Teksti39</f>
        <v>2029</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2028</v>
      </c>
      <c r="K38" s="714">
        <f>H$12</f>
        <v>2029</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2028</v>
      </c>
      <c r="K41" s="714">
        <f>H$12</f>
        <v>2029</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2028</v>
      </c>
      <c r="K48" s="714">
        <f>H$12</f>
        <v>2029</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2028</v>
      </c>
      <c r="K50" s="714">
        <f>H$12</f>
        <v>2029</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2028</v>
      </c>
      <c r="K61" s="714">
        <f>H$12</f>
        <v>2029</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2028</v>
      </c>
      <c r="K63" s="714">
        <f>H$12</f>
        <v>2029</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2028</v>
      </c>
      <c r="K69" s="714">
        <f>H$12</f>
        <v>2029</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2028</v>
      </c>
      <c r="K74" s="714">
        <f>H$12</f>
        <v>2029</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2028</v>
      </c>
      <c r="K79" s="714">
        <f>H$12</f>
        <v>2029</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2028</v>
      </c>
      <c r="K87" s="714">
        <f>H$12</f>
        <v>2029</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2028</v>
      </c>
      <c r="K89" s="714">
        <f>H$12</f>
        <v>2029</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2028</v>
      </c>
      <c r="K95" s="714">
        <f>H$12</f>
        <v>2029</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2028</v>
      </c>
      <c r="K99" s="714">
        <f>H$12</f>
        <v>2029</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2028</v>
      </c>
      <c r="K104" s="714">
        <f>H$12</f>
        <v>2029</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2028</v>
      </c>
      <c r="K109" s="714">
        <f>H$12</f>
        <v>2029</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2028</v>
      </c>
      <c r="K114" s="714">
        <f>H$12</f>
        <v>2029</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NBkZ2Yrpx7LqgQvcdSV07DKNMlRm7a6ZH9NDBNf1n1Fzc5uaDw49jqYh+RnH1WSWr9PbMpOAxxMbpZ9DWOITrw==" saltValue="ogkr5OHHUQ/sOoA8Dda5lw=="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2027</v>
      </c>
      <c r="D12" s="826">
        <f>'Kustannukset K1'!G$12</f>
        <v>2028</v>
      </c>
      <c r="E12" s="826">
        <f>'Kustannukset K1'!H$12</f>
        <v>2029</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2028</v>
      </c>
      <c r="H15" s="611">
        <f>E12</f>
        <v>2029</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2027</v>
      </c>
      <c r="D72" s="742">
        <f t="shared" si="4"/>
        <v>2028</v>
      </c>
      <c r="E72" s="742">
        <f t="shared" si="4"/>
        <v>2029</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2028</v>
      </c>
      <c r="H75" s="611">
        <f>H$15</f>
        <v>2029</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2027</v>
      </c>
      <c r="D142" s="745">
        <f t="shared" si="10"/>
        <v>2028</v>
      </c>
      <c r="E142" s="745">
        <f t="shared" si="10"/>
        <v>2029</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2028</v>
      </c>
      <c r="H145" s="611">
        <f>H$15</f>
        <v>2029</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848</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847</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0" zoomScaleNormal="110"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tarjoaa</v>
      </c>
    </row>
    <row r="6" spans="2:22" ht="12" customHeight="1" x14ac:dyDescent="0.2">
      <c r="B6" s="276" t="str">
        <f>Aloitussivu!J34</f>
        <v>Itä-Savon Uusyrityskeskus</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2027</v>
      </c>
      <c r="G38" s="1768"/>
      <c r="H38" s="1759">
        <f>'Kustannukset K1'!G12</f>
        <v>2028</v>
      </c>
      <c r="I38" s="1759"/>
      <c r="J38" s="1759"/>
      <c r="K38" s="1759">
        <f>'Kustannukset K1'!H12</f>
        <v>2029</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2027</v>
      </c>
      <c r="F77" s="1061">
        <f>F86</f>
        <v>2028</v>
      </c>
      <c r="G77" s="1753">
        <f>G86</f>
        <v>2029</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2027</v>
      </c>
      <c r="F86" s="1063">
        <f>H38</f>
        <v>2028</v>
      </c>
      <c r="G86" s="1753">
        <f>K38</f>
        <v>2029</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T25" sqref="T2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851</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849</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852</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tarjoaa</v>
      </c>
    </row>
    <row r="106" spans="2:19" x14ac:dyDescent="0.2">
      <c r="B106" s="541" t="str">
        <f>Aloitussivu!J34</f>
        <v>Itä-Savon Uusyrityskeskus</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2027</v>
      </c>
      <c r="D9" s="1162">
        <f>C9+1</f>
        <v>2028</v>
      </c>
      <c r="E9" s="1162">
        <f>D9+1</f>
        <v>2029</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2028</v>
      </c>
      <c r="H14" s="831">
        <f>E9</f>
        <v>2029</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2028</v>
      </c>
      <c r="H24" s="829">
        <f>H$14</f>
        <v>2029</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2028</v>
      </c>
      <c r="H34" s="829">
        <f>H$14</f>
        <v>2029</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2028</v>
      </c>
      <c r="H44" s="829">
        <f>H$14</f>
        <v>2029</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2028</v>
      </c>
      <c r="H55" s="829">
        <f>H$14</f>
        <v>2029</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2028</v>
      </c>
      <c r="H65" s="829">
        <f>H$14</f>
        <v>2029</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2028</v>
      </c>
      <c r="H75" s="829">
        <f>H$14</f>
        <v>2029</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0" zoomScaleNormal="110" workbookViewId="0">
      <selection activeCell="C9" sqref="C9:D9"/>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tarjoaa</v>
      </c>
      <c r="D5" s="97"/>
      <c r="J5" s="20"/>
      <c r="K5" s="20"/>
      <c r="L5" s="20"/>
      <c r="M5" s="20"/>
      <c r="N5" s="20"/>
      <c r="O5" s="20"/>
    </row>
    <row r="6" spans="1:19" ht="12" customHeight="1" x14ac:dyDescent="0.25">
      <c r="C6" s="63" t="str">
        <f>Aloitussivu!J34</f>
        <v>Itä-Savon Uusyrityskeskus</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2027</v>
      </c>
      <c r="G12" s="1537">
        <f>F12+1</f>
        <v>2028</v>
      </c>
      <c r="H12" s="1537">
        <f>G12+1</f>
        <v>2029</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2028</v>
      </c>
      <c r="K15" s="1266">
        <f>H$12</f>
        <v>2029</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2028</v>
      </c>
      <c r="K38" s="1266">
        <f>H$12</f>
        <v>2029</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2028</v>
      </c>
      <c r="K41" s="1266">
        <f>H$12</f>
        <v>2029</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2028</v>
      </c>
      <c r="K48" s="1266">
        <f>H$12</f>
        <v>2029</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2028</v>
      </c>
      <c r="K61" s="1266">
        <f>H$12</f>
        <v>2029</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2028</v>
      </c>
      <c r="K69" s="1266">
        <f>H$12</f>
        <v>2029</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2028</v>
      </c>
      <c r="K87" s="1266">
        <f>H$12</f>
        <v>2029</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2028</v>
      </c>
      <c r="K104" s="1266">
        <f>H$12</f>
        <v>2029</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2027</v>
      </c>
      <c r="D12" s="722">
        <f>'Kustannukset Y1'!G12</f>
        <v>2028</v>
      </c>
      <c r="E12" s="722">
        <f>'Kustannukset Y1'!H12</f>
        <v>2029</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2028</v>
      </c>
      <c r="H16" s="611">
        <f>E12</f>
        <v>2029</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2028</v>
      </c>
      <c r="H41" s="611">
        <f>E$12</f>
        <v>2029</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2027</v>
      </c>
      <c r="D81" s="1471">
        <f t="shared" si="7"/>
        <v>2028</v>
      </c>
      <c r="E81" s="1471">
        <f t="shared" si="7"/>
        <v>2029</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2028</v>
      </c>
      <c r="H85" s="611">
        <f>H16</f>
        <v>2029</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2028</v>
      </c>
      <c r="H115" s="611">
        <f>E$12</f>
        <v>2029</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2027</v>
      </c>
      <c r="D162" s="1471">
        <f t="shared" si="15"/>
        <v>2028</v>
      </c>
      <c r="E162" s="1471">
        <f t="shared" si="15"/>
        <v>2029</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2028</v>
      </c>
      <c r="H166" s="611">
        <f>E12</f>
        <v>2029</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2028</v>
      </c>
      <c r="H196" s="611">
        <f>E$12</f>
        <v>2029</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110" zoomScaleNormal="110" workbookViewId="0">
      <selection activeCell="N16" sqref="N16"/>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tarjoaa</v>
      </c>
    </row>
    <row r="6" spans="2:24" ht="12" customHeight="1" x14ac:dyDescent="0.2">
      <c r="B6" s="287" t="str">
        <f>Aloitussivu!J34</f>
        <v>Itä-Savon Uusyrityskeskus</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2027</v>
      </c>
      <c r="G38" s="1986"/>
      <c r="H38" s="1965">
        <f>F38+1</f>
        <v>2028</v>
      </c>
      <c r="I38" s="1966"/>
      <c r="J38" s="1931"/>
      <c r="K38" s="1930">
        <f>H38+1</f>
        <v>2029</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2027</v>
      </c>
      <c r="F77" s="1061">
        <f>H38</f>
        <v>2028</v>
      </c>
      <c r="G77" s="1753">
        <f>K38</f>
        <v>2029</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2027</v>
      </c>
      <c r="F87" s="1061">
        <f>F77</f>
        <v>2028</v>
      </c>
      <c r="G87" s="2007">
        <f>G77</f>
        <v>2029</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A9ji/X08ne/ksuJnpmJZI8MryJAiVrl3JY3/jgIS55CVa8Lo6hieW0YHOp1QXlhJFqZnElNBylnA/zXviMmwcA==" saltValue="TWNCsRlpDMINR4E2Iry/dw=="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2025-12-10T08:12:11Z</dcterms:modified>
</cp:coreProperties>
</file>