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Henri\Dropbox\Företagstolken\Blanketter\"/>
    </mc:Choice>
  </mc:AlternateContent>
  <xr:revisionPtr revIDLastSave="0" documentId="13_ncr:1_{10447053-463A-467E-96DB-155842349273}" xr6:coauthVersionLast="47" xr6:coauthVersionMax="47" xr10:uidLastSave="{00000000-0000-0000-0000-000000000000}"/>
  <workbookProtection workbookAlgorithmName="SHA-512" workbookHashValue="1GSwnCBrr9qyYPSDKnt452qQMlZgO63EViIhIP4JTW7De1CcbwTFj6IFCnLE4GaQe9+8YArdEI4C0HJ27rsdRg==" workbookSaltValue="Iq8176v09iWNx7vky3iXWg==" workbookSpinCount="100000" lockStructure="1"/>
  <bookViews>
    <workbookView xWindow="17880" yWindow="-120" windowWidth="51840" windowHeight="21120" xr2:uid="{00000000-000D-0000-FFFF-FFFF00000000}"/>
  </bookViews>
  <sheets>
    <sheet name="Reseräkning 1" sheetId="5" r:id="rId1"/>
    <sheet name="Reseräkning 2" sheetId="1" r:id="rId2"/>
    <sheet name=" Exemplet" sheetId="4" r:id="rId3"/>
  </sheets>
  <definedNames>
    <definedName name="_xlnm.Print_Area" localSheetId="2">' Exemplet'!$B$2:$O$63</definedName>
    <definedName name="_xlnm.Print_Area" localSheetId="0">'Reseräkning 1'!$B$3:$Q$41</definedName>
    <definedName name="_xlnm.Print_Area" localSheetId="1">'Reseräkning 2'!$B$2:$O$57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8" i="5" l="1"/>
  <c r="L38" i="5"/>
  <c r="I38" i="5"/>
  <c r="N37" i="5"/>
  <c r="K37" i="5"/>
  <c r="N36" i="5"/>
  <c r="K36" i="5"/>
  <c r="N35" i="5"/>
  <c r="K35" i="5"/>
  <c r="N34" i="5"/>
  <c r="K34" i="5"/>
  <c r="N33" i="5"/>
  <c r="K33" i="5"/>
  <c r="N32" i="5"/>
  <c r="K32" i="5"/>
  <c r="N31" i="5"/>
  <c r="K31" i="5"/>
  <c r="N30" i="5"/>
  <c r="K30" i="5"/>
  <c r="N29" i="5"/>
  <c r="K29" i="5"/>
  <c r="N28" i="5"/>
  <c r="K28" i="5"/>
  <c r="N27" i="5"/>
  <c r="K27" i="5"/>
  <c r="N26" i="5"/>
  <c r="K26" i="5"/>
  <c r="N25" i="5"/>
  <c r="K25" i="5"/>
  <c r="N24" i="5"/>
  <c r="K24" i="5"/>
  <c r="N23" i="5"/>
  <c r="K23" i="5"/>
  <c r="N22" i="5"/>
  <c r="K22" i="5"/>
  <c r="N21" i="5"/>
  <c r="K21" i="5"/>
  <c r="N20" i="5"/>
  <c r="K20" i="5"/>
  <c r="N19" i="5"/>
  <c r="K19" i="5"/>
  <c r="N18" i="5"/>
  <c r="K18" i="5"/>
  <c r="N17" i="5"/>
  <c r="K17" i="5"/>
  <c r="N16" i="5"/>
  <c r="K16" i="5"/>
  <c r="N15" i="5"/>
  <c r="K15" i="5"/>
  <c r="N14" i="5"/>
  <c r="K14" i="5"/>
  <c r="N13" i="5"/>
  <c r="K13" i="5"/>
  <c r="K38" i="5" l="1"/>
  <c r="N38" i="5"/>
  <c r="D53" i="1"/>
  <c r="D44" i="1"/>
  <c r="D36" i="1"/>
  <c r="D28" i="1"/>
  <c r="D20" i="1"/>
  <c r="D12" i="1"/>
  <c r="N40" i="5" l="1"/>
  <c r="D21" i="4"/>
  <c r="D12" i="4"/>
  <c r="N60" i="4"/>
  <c r="J60" i="4"/>
  <c r="G60" i="4"/>
  <c r="D60" i="4"/>
  <c r="G59" i="4"/>
  <c r="D59" i="4"/>
  <c r="B59" i="4"/>
  <c r="O48" i="4"/>
  <c r="N48" i="4"/>
  <c r="J48" i="4"/>
  <c r="G48" i="4"/>
  <c r="D48" i="4"/>
  <c r="O39" i="4"/>
  <c r="N39" i="4"/>
  <c r="J39" i="4"/>
  <c r="G39" i="4"/>
  <c r="D39" i="4"/>
  <c r="O30" i="4"/>
  <c r="N30" i="4"/>
  <c r="J30" i="4"/>
  <c r="G30" i="4"/>
  <c r="D30" i="4"/>
  <c r="O21" i="4"/>
  <c r="N21" i="4"/>
  <c r="J21" i="4"/>
  <c r="G21" i="4"/>
  <c r="N17" i="4"/>
  <c r="O12" i="4"/>
  <c r="N12" i="4"/>
  <c r="J12" i="4"/>
  <c r="G12" i="4"/>
  <c r="C59" i="4" l="1"/>
  <c r="I59" i="4"/>
  <c r="K59" i="4"/>
  <c r="E59" i="4"/>
  <c r="M59" i="4" l="1"/>
  <c r="M63" i="4" s="1"/>
  <c r="B53" i="1" l="1"/>
  <c r="G53" i="1"/>
  <c r="N20" i="1" l="1"/>
  <c r="N28" i="1" l="1"/>
  <c r="N36" i="1"/>
  <c r="O44" i="1"/>
  <c r="N44" i="1"/>
  <c r="J44" i="1"/>
  <c r="G44" i="1"/>
  <c r="O36" i="1"/>
  <c r="J36" i="1"/>
  <c r="G36" i="1"/>
  <c r="O28" i="1"/>
  <c r="J28" i="1"/>
  <c r="G28" i="1"/>
  <c r="O20" i="1"/>
  <c r="J20" i="1"/>
  <c r="G20" i="1"/>
  <c r="O12" i="1"/>
  <c r="N54" i="1"/>
  <c r="J54" i="1"/>
  <c r="G54" i="1"/>
  <c r="D54" i="1"/>
  <c r="K53" i="1" l="1"/>
  <c r="J12" i="1"/>
  <c r="E53" i="1" s="1"/>
  <c r="N16" i="1" l="1"/>
  <c r="G12" i="1"/>
  <c r="C53" i="1" s="1"/>
  <c r="N12" i="1"/>
  <c r="I53" i="1" s="1"/>
  <c r="M53" i="1" l="1"/>
  <c r="M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Ari Järvinen</author>
    <author>kyyjarvar</author>
  </authors>
  <commentList>
    <comment ref="P12" authorId="0" shapeId="0" xr:uid="{2EA9EE8D-6EE6-4441-8921-6397746B13B1}">
      <text>
        <r>
          <rPr>
            <sz val="10"/>
            <color indexed="81"/>
            <rFont val="Tahoma"/>
            <family val="2"/>
          </rPr>
          <t>Kontantkvitton som betalats under resan, som bifogas reseräkningen.</t>
        </r>
      </text>
    </comment>
    <comment ref="C13" authorId="0" shapeId="0" xr:uid="{34FB8E27-F252-45AA-A923-A597C6A51177}">
      <text>
        <r>
          <rPr>
            <sz val="10"/>
            <color indexed="81"/>
            <rFont val="Tahoma"/>
            <family val="2"/>
          </rPr>
          <t>Timmar och minuter separeras med ett kolon.</t>
        </r>
      </text>
    </comment>
    <comment ref="H13" authorId="1" shapeId="0" xr:uid="{E573B48C-DA75-4268-AD50-AC5CED5EA436}">
      <text>
        <r>
          <rPr>
            <sz val="10"/>
            <color indexed="81"/>
            <rFont val="Tahoma"/>
            <family val="2"/>
          </rPr>
          <t>personbil, bus, flyg, färja, båt, moped, motorcykel</t>
        </r>
      </text>
    </comment>
    <comment ref="L13" authorId="0" shapeId="0" xr:uid="{A415B138-F6C3-4A76-8340-85C3AB54C1A5}">
      <text>
        <r>
          <rPr>
            <sz val="10"/>
            <color indexed="81"/>
            <rFont val="Tahoma"/>
            <family val="2"/>
          </rPr>
          <t>Antal av dagtraktamenten i heltal.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kyyjarvar</author>
  </authors>
  <commentList>
    <comment ref="B12" authorId="0" shapeId="0" xr:uid="{DA94F74D-74A9-4890-B24C-872BFF8E67BF}">
      <text>
        <r>
          <rPr>
            <sz val="10"/>
            <color indexed="81"/>
            <rFont val="Tahoma"/>
            <family val="2"/>
          </rPr>
          <t>Ange resans starttid som 
dd.mm.åååå tt:min. Titta på exemplet!</t>
        </r>
      </text>
    </comment>
    <comment ref="C12" authorId="0" shapeId="0" xr:uid="{62E5AB6D-D431-40AD-8CB3-66C68F5D9F10}">
      <text>
        <r>
          <rPr>
            <sz val="10"/>
            <color indexed="81"/>
            <rFont val="Tahoma"/>
            <family val="2"/>
          </rPr>
          <t>Ange resans sluttid som 
dd.mm.åååå tt:min. Titta på exemplet!</t>
        </r>
      </text>
    </comment>
    <comment ref="D12" authorId="0" shapeId="0" xr:uid="{7696140F-E093-46E7-BCA4-A8BE37388E29}">
      <text>
        <r>
          <rPr>
            <sz val="10"/>
            <color indexed="81"/>
            <rFont val="Tahoma"/>
            <family val="2"/>
          </rPr>
          <t>Resan längd timmar : minuter : sekunder.</t>
        </r>
      </text>
    </comment>
    <comment ref="K12" authorId="1" shapeId="0" xr:uid="{044509F4-87A6-46D0-BA77-BA0D96E28E4C}">
      <text>
        <r>
          <rPr>
            <sz val="10"/>
            <color indexed="81"/>
            <rFont val="Tahoma"/>
            <family val="2"/>
          </rPr>
          <t>personbil, bus, flyg, färja, båt, moped, motorcykel</t>
        </r>
      </text>
    </comment>
    <comment ref="M12" authorId="0" shapeId="0" xr:uid="{57DF83E6-4E8A-4A5C-AA63-04DF1B3A13BB}">
      <text>
        <r>
          <rPr>
            <sz val="10"/>
            <color indexed="81"/>
            <rFont val="Tahoma"/>
            <family val="2"/>
          </rPr>
          <t>Skriv Euro, inte cent!!</t>
        </r>
      </text>
    </comment>
    <comment ref="K13" authorId="0" shapeId="0" xr:uid="{2D132F63-13C4-46EE-89D2-7BDC1E88FEF1}">
      <text>
        <r>
          <rPr>
            <sz val="10"/>
            <color indexed="81"/>
            <rFont val="Tahoma"/>
            <family val="2"/>
          </rPr>
          <t>Lägg till resebiljetter, inkvartering, hyrbil etc. Resekostnader, också Natresepenning.</t>
        </r>
      </text>
    </comment>
    <comment ref="B20" authorId="0" shapeId="0" xr:uid="{0770AD85-1CFE-4328-B6CB-1D0E7FF32EA3}">
      <text>
        <r>
          <rPr>
            <sz val="10"/>
            <color indexed="81"/>
            <rFont val="Tahoma"/>
            <family val="2"/>
          </rPr>
          <t>Ange resans starttid som 
dd.mm.åååå tt:min. Titta på exemplet!</t>
        </r>
      </text>
    </comment>
    <comment ref="C20" authorId="0" shapeId="0" xr:uid="{2DA26242-D03D-4D4B-B85E-09B817EECA69}">
      <text>
        <r>
          <rPr>
            <sz val="10"/>
            <color indexed="81"/>
            <rFont val="Tahoma"/>
            <family val="2"/>
          </rPr>
          <t>Ange resans sluttid som 
dd.mm.åååå tt:min. Titta på exemplet!</t>
        </r>
      </text>
    </comment>
    <comment ref="D20" authorId="0" shapeId="0" xr:uid="{9D690AEB-2CE5-4050-885E-E0DF6BB59098}">
      <text>
        <r>
          <rPr>
            <sz val="10"/>
            <color indexed="81"/>
            <rFont val="Tahoma"/>
            <family val="2"/>
          </rPr>
          <t>Resan längd timmar : minuter : sekunder.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kyyjarvar</author>
  </authors>
  <commentList>
    <comment ref="B12" authorId="0" shapeId="0" xr:uid="{204F5259-340C-42A8-8E14-F5EB3FCCEE52}">
      <text>
        <r>
          <rPr>
            <sz val="10"/>
            <color indexed="81"/>
            <rFont val="Tahoma"/>
            <family val="2"/>
          </rPr>
          <t>Ange resans starttid som datum och tid. Notera skrivning. Notera stavning och mellanslag mellan datum och tid.</t>
        </r>
      </text>
    </comment>
    <comment ref="C12" authorId="0" shapeId="0" xr:uid="{89375A75-9359-4B68-91B1-256F3E134684}">
      <text>
        <r>
          <rPr>
            <sz val="10"/>
            <color indexed="81"/>
            <rFont val="Tahoma"/>
            <family val="2"/>
          </rPr>
          <t>Ange resans sluttid som 
dd.mm.åååå tt:min. Titta på exemplet!</t>
        </r>
      </text>
    </comment>
    <comment ref="D12" authorId="0" shapeId="0" xr:uid="{7A46D9DF-52C4-4C93-80BC-3B882392AA0D}">
      <text>
        <r>
          <rPr>
            <sz val="10"/>
            <color indexed="81"/>
            <rFont val="Tahoma"/>
            <family val="2"/>
          </rPr>
          <t>Resan längd timmar : minuter : sekunder.</t>
        </r>
      </text>
    </comment>
    <comment ref="E12" authorId="0" shapeId="0" xr:uid="{AC7B6632-6772-4325-BBF0-1946C26DD252}">
      <text>
        <r>
          <rPr>
            <b/>
            <sz val="10"/>
            <color indexed="81"/>
            <rFont val="Tahoma"/>
            <family val="2"/>
          </rPr>
          <t xml:space="preserve">Beräkning av heldagtraktamente beroende på resans längd:  </t>
        </r>
        <r>
          <rPr>
            <sz val="10"/>
            <color indexed="81"/>
            <rFont val="Tahoma"/>
            <family val="2"/>
          </rPr>
          <t xml:space="preserve">
- Heldagtraktamente betalas ut när restiden är 10 timmar till
  24 timmar. 
- Heldagtraktamente betalas för varje 24-timmars period 
  (resedygn), när restiden är överskridit 24 timmar. 
- När restiden har överskridit det sista resedygnet
  2-6 timmar, betalas också partiellt dagtraktamente.
- När restiden har överskridit det sista resedygnet
  över 6 timmar, betalas också heldagtraktamente.
</t>
        </r>
        <r>
          <rPr>
            <b/>
            <sz val="10"/>
            <color indexed="81"/>
            <rFont val="Tahoma"/>
            <family val="2"/>
          </rPr>
          <t xml:space="preserve">Tillskott:
</t>
        </r>
        <r>
          <rPr>
            <sz val="10"/>
            <color indexed="81"/>
            <rFont val="Tahoma"/>
            <family val="2"/>
          </rPr>
          <t xml:space="preserve">- Nattresepenning, om du ordnar ditt eget boende.
  (Lägg till priset i avsnittet "Övriga utgifter, förklaring".
  "Nattresepenning". </t>
        </r>
      </text>
    </comment>
    <comment ref="H12" authorId="0" shapeId="0" xr:uid="{4E669235-D31A-4EF6-9772-29762568CFEB}">
      <text>
        <r>
          <rPr>
            <b/>
            <sz val="10"/>
            <color indexed="81"/>
            <rFont val="Tahoma"/>
            <family val="2"/>
          </rPr>
          <t xml:space="preserve">Beräkning av partiellt dagtraktamente beroende på resans längd:  
</t>
        </r>
        <r>
          <rPr>
            <sz val="10"/>
            <color indexed="81"/>
            <rFont val="Tahoma"/>
            <family val="2"/>
          </rPr>
          <t>- Partiellt dagtraktamente betalas ut när resans varaktighet  är
  mellan 6-10 timmar 
- När restiden har överskridit det sista resedygnet
  2-6 timmar, betalas heldagtraktamente och också partiellt 
  dagtraktamente.</t>
        </r>
      </text>
    </comment>
    <comment ref="K12" authorId="1" shapeId="0" xr:uid="{81AAF77C-473D-46D7-81B6-5BDBA22ED104}">
      <text>
        <r>
          <rPr>
            <sz val="10"/>
            <color indexed="81"/>
            <rFont val="Tahoma"/>
            <family val="2"/>
          </rPr>
          <t>personbil, bus, flyg, färja, båt, moped, motorcykel</t>
        </r>
      </text>
    </comment>
    <comment ref="C21" authorId="0" shapeId="0" xr:uid="{B6689611-E9C4-47A2-8FD9-2836B42D293D}">
      <text>
        <r>
          <rPr>
            <sz val="10"/>
            <color indexed="81"/>
            <rFont val="Tahoma"/>
            <family val="2"/>
          </rPr>
          <t>Ange resans sluttid som 
dd.mm.åååå tt:min. Titta på exemplet!</t>
        </r>
      </text>
    </comment>
    <comment ref="D21" authorId="0" shapeId="0" xr:uid="{5A7037E8-B962-409C-B447-A49A0DB47C2D}">
      <text>
        <r>
          <rPr>
            <sz val="10"/>
            <color indexed="81"/>
            <rFont val="Tahoma"/>
            <family val="2"/>
          </rPr>
          <t>Resan längd 85 timmar : 30 minuter</t>
        </r>
      </text>
    </comment>
  </commentList>
</comments>
</file>

<file path=xl/sharedStrings.xml><?xml version="1.0" encoding="utf-8"?>
<sst xmlns="http://schemas.openxmlformats.org/spreadsheetml/2006/main" count="441" uniqueCount="86">
  <si>
    <t xml:space="preserve"> </t>
  </si>
  <si>
    <t>km</t>
  </si>
  <si>
    <t>á €</t>
  </si>
  <si>
    <t>á  €</t>
  </si>
  <si>
    <t>30.1.202X</t>
  </si>
  <si>
    <t>FI11 1111 2222 3333 56</t>
  </si>
  <si>
    <t>RESERÄKNING</t>
  </si>
  <si>
    <t>Datum</t>
  </si>
  <si>
    <t>Faktureringsperiod</t>
  </si>
  <si>
    <t>IBAN-Bankkontonummer</t>
  </si>
  <si>
    <t xml:space="preserve"> Personbeteckning</t>
  </si>
  <si>
    <t>Resa</t>
  </si>
  <si>
    <t>Resan började</t>
  </si>
  <si>
    <t>Resan slutade</t>
  </si>
  <si>
    <t>Datum klockan</t>
  </si>
  <si>
    <t>Resans</t>
  </si>
  <si>
    <t>längd</t>
  </si>
  <si>
    <t>Dagtraktamenten</t>
  </si>
  <si>
    <t>Resekostnader</t>
  </si>
  <si>
    <t>Heldagtraktamente</t>
  </si>
  <si>
    <t xml:space="preserve">Part. dagtraktamente </t>
  </si>
  <si>
    <t>Euro</t>
  </si>
  <si>
    <t>Fordon</t>
  </si>
  <si>
    <t>Övriga</t>
  </si>
  <si>
    <t>avgifter</t>
  </si>
  <si>
    <t xml:space="preserve"> Euro</t>
  </si>
  <si>
    <t xml:space="preserve"> Övriga avgifter, förklaring</t>
  </si>
  <si>
    <t xml:space="preserve"> Betalare</t>
  </si>
  <si>
    <t xml:space="preserve"> Resans start- och slutpunkt, resrutt (avsikten med resan)</t>
  </si>
  <si>
    <t>SAMMANLAGT</t>
  </si>
  <si>
    <t>p-b</t>
  </si>
  <si>
    <t>Ersättningar av resekostnader sammanlagt</t>
  </si>
  <si>
    <t xml:space="preserve">Partiellt dagtraktamente </t>
  </si>
  <si>
    <t>Heldagtraktamenten</t>
  </si>
  <si>
    <t>Kilometer</t>
  </si>
  <si>
    <t>Övriga kostnader</t>
  </si>
  <si>
    <t>Reseförskott</t>
  </si>
  <si>
    <t xml:space="preserve"> Betalas</t>
  </si>
  <si>
    <t xml:space="preserve"> Fakturerarens underskrift</t>
  </si>
  <si>
    <t>Företagstolken T1 Reseräkning</t>
  </si>
  <si>
    <t xml:space="preserve"> Betalningsmottagarens namn och adress</t>
  </si>
  <si>
    <t>St.</t>
  </si>
  <si>
    <t xml:space="preserve"> Tilläggsuppgifter</t>
  </si>
  <si>
    <t>Företag Ab</t>
  </si>
  <si>
    <t>Januari - Mars</t>
  </si>
  <si>
    <t>010120-A123</t>
  </si>
  <si>
    <t>Mats Finne, Hämeentie 1, 33100 Tammerfors</t>
  </si>
  <si>
    <t>Tammerfors-Tavastehus-Tammerfors (planeringsmöte)</t>
  </si>
  <si>
    <t>Tammerfors-Vasa-Tammerfors (apparatinstallation)</t>
  </si>
  <si>
    <t>Betalare</t>
  </si>
  <si>
    <t>Personbeteckning</t>
  </si>
  <si>
    <t xml:space="preserve"> Exempelfirma Ab</t>
  </si>
  <si>
    <t>dd.mm.åååå</t>
  </si>
  <si>
    <t xml:space="preserve"> Betalningsmottagare</t>
  </si>
  <si>
    <t xml:space="preserve"> Bankkontonummer</t>
  </si>
  <si>
    <t xml:space="preserve"> FI12 3456 7890 1234 56</t>
  </si>
  <si>
    <t xml:space="preserve"> Datum</t>
  </si>
  <si>
    <t xml:space="preserve"> Resa</t>
  </si>
  <si>
    <t>Dygn</t>
  </si>
  <si>
    <t>ersätt-</t>
  </si>
  <si>
    <t>Började</t>
  </si>
  <si>
    <t>Slutade</t>
  </si>
  <si>
    <t>Resans start- och slutpunkt, resrutt, avsikten med resan</t>
  </si>
  <si>
    <t>del /</t>
  </si>
  <si>
    <t>ningar</t>
  </si>
  <si>
    <t>Kl.</t>
  </si>
  <si>
    <t>hel</t>
  </si>
  <si>
    <t>Förklaring</t>
  </si>
  <si>
    <t xml:space="preserve"> Lojo - Tammerfors - Lojo</t>
  </si>
  <si>
    <t xml:space="preserve"> (Besök på Alihankinta mässän)</t>
  </si>
  <si>
    <t>---------</t>
  </si>
  <si>
    <t>------</t>
  </si>
  <si>
    <t>Fakturerarens underskrift</t>
  </si>
  <si>
    <t>euro</t>
  </si>
  <si>
    <t xml:space="preserve"> Sammanlagt</t>
  </si>
  <si>
    <t xml:space="preserve"> Hotell XX</t>
  </si>
  <si>
    <t xml:space="preserve"> 123456-123A</t>
  </si>
  <si>
    <t xml:space="preserve"> Reseförskott</t>
  </si>
  <si>
    <t xml:space="preserve"> SAMMANLAGT</t>
  </si>
  <si>
    <t xml:space="preserve"> Namn och address</t>
  </si>
  <si>
    <t>Betalningsmottagarens namn och address</t>
  </si>
  <si>
    <t xml:space="preserve"> Släpvagn kopplad</t>
  </si>
  <si>
    <t xml:space="preserve"> Hotellräkning</t>
  </si>
  <si>
    <t xml:space="preserve"> Resenären Lax och Löv</t>
  </si>
  <si>
    <t xml:space="preserve"> Parkering</t>
  </si>
  <si>
    <t>Parkerins, XX-Park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</si>
</sst>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m\.yyyy\ h:mm;@"/>
    <numFmt numFmtId="165" formatCode="[h]:mm:ss;@"/>
    <numFmt numFmtId="166" formatCode="#,##0.00\ &quot;€&quot;"/>
    <numFmt numFmtId="167" formatCode="0.0"/>
    <numFmt numFmtId="168" formatCode="#,##0.0"/>
    <numFmt numFmtId="170" formatCode="h:mm;@"/>
    <numFmt numFmtId="172" formatCode="d\.m\.yy;@"/>
  </numFmts>
  <fonts count="31" x14ac:knownFonts="1">
    <font>
      <sz val="10"/>
      <name val="Arial"/>
    </font>
    <font>
      <sz val="10"/>
      <color theme="1"/>
      <name val="Arial"/>
      <family val="2"/>
    </font>
    <font>
      <b/>
      <sz val="8"/>
      <name val="Arial"/>
      <family val="2"/>
    </font>
    <font>
      <b/>
      <sz val="10"/>
      <name val="Arial"/>
      <family val="2"/>
    </font>
    <font>
      <sz val="10"/>
      <name val="Arial"/>
      <family val="2"/>
    </font>
    <font>
      <b/>
      <sz val="9"/>
      <name val="Arial"/>
      <family val="2"/>
    </font>
    <font>
      <sz val="9"/>
      <name val="Arial"/>
      <family val="2"/>
    </font>
    <font>
      <b/>
      <sz val="14"/>
      <name val="Verdana"/>
      <family val="2"/>
    </font>
    <font>
      <sz val="10"/>
      <color indexed="81"/>
      <name val="Tahoma"/>
      <family val="2"/>
    </font>
    <font>
      <b/>
      <sz val="10"/>
      <color indexed="81"/>
      <name val="Tahoma"/>
      <family val="2"/>
    </font>
    <font>
      <b/>
      <sz val="11"/>
      <name val="Arial"/>
      <family val="2"/>
    </font>
    <font>
      <sz val="11"/>
      <name val="Arial"/>
      <family val="2"/>
    </font>
    <font>
      <b/>
      <sz val="10"/>
      <color theme="0"/>
      <name val="Arial"/>
      <family val="2"/>
    </font>
    <font>
      <b/>
      <sz val="9"/>
      <color theme="0"/>
      <name val="Arial"/>
      <family val="2"/>
    </font>
    <font>
      <sz val="8"/>
      <name val="Arial"/>
      <family val="2"/>
    </font>
    <font>
      <b/>
      <sz val="8"/>
      <color theme="1"/>
      <name val="Arial"/>
      <family val="2"/>
    </font>
    <font>
      <b/>
      <i/>
      <sz val="10"/>
      <name val="Calibri"/>
      <family val="2"/>
    </font>
    <font>
      <b/>
      <i/>
      <sz val="10"/>
      <color rgb="FF000000"/>
      <name val="Arial"/>
      <family val="2"/>
    </font>
    <font>
      <b/>
      <i/>
      <u/>
      <sz val="9"/>
      <color rgb="FF000000"/>
      <name val="Arial"/>
      <family val="2"/>
    </font>
    <font>
      <b/>
      <i/>
      <sz val="9"/>
      <color rgb="FF000000"/>
      <name val="Arial"/>
      <family val="2"/>
    </font>
    <font>
      <b/>
      <i/>
      <sz val="10"/>
      <color rgb="FF000000"/>
      <name val="Calibri"/>
      <family val="2"/>
    </font>
    <font>
      <b/>
      <i/>
      <u/>
      <sz val="10"/>
      <color rgb="FF000000"/>
      <name val="Calibri"/>
      <family val="2"/>
    </font>
    <font>
      <sz val="8"/>
      <name val="Arial Narrow"/>
      <family val="2"/>
    </font>
    <font>
      <sz val="10"/>
      <color theme="1"/>
      <name val="Arial"/>
      <family val="2"/>
    </font>
    <font>
      <b/>
      <sz val="8"/>
      <color theme="0"/>
      <name val="Arial"/>
      <family val="2"/>
    </font>
    <font>
      <sz val="10"/>
      <color theme="0"/>
      <name val="Arial"/>
      <family val="2"/>
    </font>
    <font>
      <sz val="12"/>
      <color theme="0"/>
      <name val="Arial"/>
      <family val="2"/>
    </font>
    <font>
      <sz val="8"/>
      <color theme="0"/>
      <name val="Arial"/>
      <family val="2"/>
    </font>
    <font>
      <u/>
      <sz val="10"/>
      <color theme="0"/>
      <name val="Arial"/>
      <family val="2"/>
    </font>
    <font>
      <b/>
      <sz val="10"/>
      <color rgb="FF000000"/>
      <name val="Tahoma"/>
      <family val="2"/>
    </font>
    <font>
      <b/>
      <sz val="11"/>
      <name val="Verdana"/>
      <family val="2"/>
    </font>
  </fonts>
  <fills count="6">
    <fill>
      <patternFill patternType="none"/>
    </fill>
    <fill>
      <patternFill patternType="gray125"/>
    </fill>
    <fill>
      <patternFill patternType="solid">
        <fgColor theme="0"/>
        <bgColor indexed="64"/>
      </patternFill>
    </fill>
    <fill>
      <patternFill patternType="solid">
        <fgColor rgb="FF0152A1"/>
        <bgColor indexed="64"/>
      </patternFill>
    </fill>
    <fill>
      <patternFill patternType="solid">
        <fgColor rgb="FFFEFFD5"/>
        <bgColor indexed="64"/>
      </patternFill>
    </fill>
    <fill>
      <patternFill patternType="solid">
        <fgColor rgb="FFFFFFCC"/>
        <bgColor indexed="64"/>
      </patternFill>
    </fill>
  </fills>
  <borders count="51">
    <border>
      <left/>
      <right/>
      <top/>
      <bottom/>
      <diagonal/>
    </border>
    <border>
      <left/>
      <right style="thin">
        <color theme="0" tint="-0.34998626667073579"/>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thin">
        <color theme="0" tint="-0.499984740745262"/>
      </left>
      <right style="thin">
        <color theme="0" tint="-0.499984740745262"/>
      </right>
      <top/>
      <bottom/>
      <diagonal/>
    </border>
    <border>
      <left/>
      <right style="thin">
        <color theme="0" tint="-0.499984740745262"/>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4" fillId="0" borderId="0"/>
  </cellStyleXfs>
  <cellXfs count="381">
    <xf numFmtId="0" fontId="0" fillId="0" borderId="0" xfId="0"/>
    <xf numFmtId="0" fontId="0" fillId="0" borderId="0" xfId="0" applyAlignment="1">
      <alignment horizontal="center"/>
    </xf>
    <xf numFmtId="0" fontId="0" fillId="0" borderId="0" xfId="0" applyAlignment="1">
      <alignment horizontal="left" vertical="top" wrapText="1"/>
    </xf>
    <xf numFmtId="0" fontId="7" fillId="0" borderId="0" xfId="0" applyFont="1"/>
    <xf numFmtId="0" fontId="6" fillId="0" borderId="0" xfId="0" applyFont="1" applyAlignment="1">
      <alignment vertical="center"/>
    </xf>
    <xf numFmtId="0" fontId="6" fillId="0" borderId="0" xfId="0" applyFont="1" applyAlignment="1">
      <alignment horizontal="center" vertical="center"/>
    </xf>
    <xf numFmtId="0" fontId="3" fillId="0" borderId="0" xfId="0" applyFont="1"/>
    <xf numFmtId="165" fontId="6" fillId="0" borderId="0" xfId="0" applyNumberFormat="1" applyFont="1" applyAlignment="1">
      <alignment vertical="center"/>
    </xf>
    <xf numFmtId="0" fontId="5" fillId="0" borderId="0" xfId="0" applyFont="1" applyAlignment="1">
      <alignment horizontal="left"/>
    </xf>
    <xf numFmtId="0" fontId="5" fillId="0" borderId="0" xfId="0" applyFont="1"/>
    <xf numFmtId="0" fontId="5" fillId="0" borderId="0" xfId="0" applyFont="1" applyAlignment="1">
      <alignment horizontal="center"/>
    </xf>
    <xf numFmtId="0" fontId="6" fillId="0" borderId="0" xfId="0" applyFont="1"/>
    <xf numFmtId="0" fontId="11" fillId="0" borderId="0" xfId="0" applyFont="1"/>
    <xf numFmtId="0" fontId="10" fillId="0" borderId="0" xfId="0" applyFont="1" applyAlignment="1" applyProtection="1">
      <alignment horizontal="left" vertical="center"/>
      <protection locked="0"/>
    </xf>
    <xf numFmtId="0" fontId="6" fillId="2" borderId="0" xfId="0" applyFont="1" applyFill="1"/>
    <xf numFmtId="0" fontId="10" fillId="0" borderId="0" xfId="0" applyFont="1" applyAlignment="1" applyProtection="1">
      <alignment vertical="center"/>
      <protection locked="0"/>
    </xf>
    <xf numFmtId="0" fontId="6" fillId="0" borderId="0" xfId="0" applyFont="1" applyAlignment="1" applyProtection="1">
      <alignment vertical="center"/>
      <protection hidden="1"/>
    </xf>
    <xf numFmtId="4" fontId="6" fillId="0" borderId="0" xfId="0" applyNumberFormat="1" applyFont="1" applyAlignment="1">
      <alignment horizontal="center" vertical="center"/>
    </xf>
    <xf numFmtId="20" fontId="5" fillId="0" borderId="6" xfId="0" applyNumberFormat="1" applyFont="1" applyBorder="1" applyAlignment="1" applyProtection="1">
      <alignment horizontal="center" vertical="center"/>
      <protection hidden="1"/>
    </xf>
    <xf numFmtId="0" fontId="13" fillId="3" borderId="7" xfId="0" applyFont="1" applyFill="1" applyBorder="1" applyAlignment="1">
      <alignment horizontal="center" vertical="center"/>
    </xf>
    <xf numFmtId="0" fontId="13" fillId="3" borderId="8" xfId="0" applyFont="1" applyFill="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9" xfId="0" applyBorder="1" applyAlignment="1">
      <alignment horizontal="left" vertical="top" wrapText="1"/>
    </xf>
    <xf numFmtId="164" fontId="6" fillId="0" borderId="0" xfId="0" applyNumberFormat="1" applyFont="1" applyAlignment="1">
      <alignment horizontal="center" vertical="center"/>
    </xf>
    <xf numFmtId="165" fontId="6" fillId="0" borderId="0" xfId="0" applyNumberFormat="1" applyFont="1" applyAlignment="1">
      <alignment horizontal="center" vertical="center"/>
    </xf>
    <xf numFmtId="1" fontId="6" fillId="0" borderId="0" xfId="0" applyNumberFormat="1" applyFont="1" applyAlignment="1">
      <alignment horizontal="center" vertical="center"/>
    </xf>
    <xf numFmtId="4" fontId="6" fillId="0" borderId="0" xfId="0" applyNumberFormat="1" applyFont="1" applyAlignment="1" applyProtection="1">
      <alignment horizontal="center" vertical="center"/>
      <protection hidden="1"/>
    </xf>
    <xf numFmtId="3" fontId="6" fillId="0" borderId="0" xfId="0" applyNumberFormat="1" applyFont="1" applyAlignment="1">
      <alignment horizontal="center" vertical="center"/>
    </xf>
    <xf numFmtId="49" fontId="3" fillId="0" borderId="0" xfId="0" applyNumberFormat="1" applyFont="1" applyAlignment="1" applyProtection="1">
      <alignment horizontal="left" vertical="center"/>
      <protection locked="0"/>
    </xf>
    <xf numFmtId="0" fontId="6" fillId="0" borderId="9" xfId="0" applyFont="1" applyBorder="1" applyAlignment="1" applyProtection="1">
      <alignment vertical="center"/>
      <protection hidden="1"/>
    </xf>
    <xf numFmtId="0" fontId="6" fillId="0" borderId="11" xfId="0" applyFont="1" applyBorder="1" applyAlignment="1">
      <alignment horizontal="center" vertical="center"/>
    </xf>
    <xf numFmtId="0" fontId="5" fillId="0" borderId="10" xfId="0" applyFont="1" applyBorder="1" applyAlignment="1">
      <alignment horizontal="center" vertical="center"/>
    </xf>
    <xf numFmtId="4" fontId="6" fillId="0" borderId="9" xfId="0" applyNumberFormat="1" applyFont="1" applyBorder="1" applyAlignment="1">
      <alignment horizontal="center" vertical="center"/>
    </xf>
    <xf numFmtId="164" fontId="6" fillId="0" borderId="6" xfId="0" applyNumberFormat="1" applyFont="1" applyBorder="1" applyAlignment="1">
      <alignment horizontal="center" vertical="center"/>
    </xf>
    <xf numFmtId="0" fontId="6" fillId="0" borderId="4" xfId="0" applyFont="1" applyBorder="1" applyAlignment="1" applyProtection="1">
      <alignment vertical="center"/>
      <protection hidden="1"/>
    </xf>
    <xf numFmtId="0" fontId="6" fillId="0" borderId="5" xfId="0" applyFont="1" applyBorder="1" applyAlignment="1" applyProtection="1">
      <alignment vertical="center"/>
      <protection hidden="1"/>
    </xf>
    <xf numFmtId="0" fontId="13" fillId="3" borderId="10" xfId="0" applyFont="1" applyFill="1" applyBorder="1" applyAlignment="1" applyProtection="1">
      <alignment horizontal="center" vertical="center"/>
      <protection hidden="1"/>
    </xf>
    <xf numFmtId="0" fontId="12" fillId="3" borderId="14"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5" xfId="0" applyFont="1" applyFill="1" applyBorder="1" applyAlignment="1">
      <alignment horizontal="center" vertical="center"/>
    </xf>
    <xf numFmtId="1" fontId="4" fillId="0" borderId="13" xfId="0" applyNumberFormat="1" applyFont="1" applyBorder="1" applyAlignment="1">
      <alignment horizontal="center" vertical="center"/>
    </xf>
    <xf numFmtId="0" fontId="5"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0" fillId="0" borderId="2" xfId="0" applyBorder="1" applyAlignment="1">
      <alignment vertical="center"/>
    </xf>
    <xf numFmtId="0" fontId="4" fillId="0" borderId="12" xfId="0" applyFont="1" applyBorder="1" applyAlignment="1">
      <alignment vertical="center"/>
    </xf>
    <xf numFmtId="0" fontId="0" fillId="0" borderId="6" xfId="0" applyBorder="1"/>
    <xf numFmtId="0" fontId="3" fillId="0" borderId="12" xfId="0" applyFont="1" applyBorder="1" applyAlignment="1" applyProtection="1">
      <alignment horizontal="left" vertical="center"/>
      <protection hidden="1"/>
    </xf>
    <xf numFmtId="165" fontId="6" fillId="0" borderId="13" xfId="0" applyNumberFormat="1" applyFont="1" applyBorder="1" applyAlignment="1">
      <alignment horizontal="center" vertical="center"/>
    </xf>
    <xf numFmtId="4" fontId="6" fillId="0" borderId="13" xfId="0" applyNumberFormat="1" applyFont="1" applyBorder="1" applyAlignment="1" applyProtection="1">
      <alignment horizontal="center" vertical="center"/>
      <protection hidden="1"/>
    </xf>
    <xf numFmtId="4" fontId="6" fillId="0" borderId="13" xfId="0" applyNumberFormat="1" applyFont="1" applyBorder="1" applyAlignment="1">
      <alignment horizontal="center" vertical="center"/>
    </xf>
    <xf numFmtId="4" fontId="6" fillId="2" borderId="13" xfId="0" applyNumberFormat="1" applyFont="1" applyFill="1" applyBorder="1" applyAlignment="1" applyProtection="1">
      <alignment horizontal="center" vertical="center"/>
      <protection hidden="1"/>
    </xf>
    <xf numFmtId="4" fontId="6" fillId="2" borderId="13" xfId="0" applyNumberFormat="1" applyFont="1" applyFill="1" applyBorder="1" applyAlignment="1">
      <alignment horizontal="center" vertical="center"/>
    </xf>
    <xf numFmtId="165" fontId="6" fillId="2" borderId="13" xfId="0" applyNumberFormat="1" applyFont="1" applyFill="1" applyBorder="1" applyAlignment="1">
      <alignment horizontal="center" vertical="center"/>
    </xf>
    <xf numFmtId="164" fontId="6" fillId="4" borderId="13" xfId="0" applyNumberFormat="1" applyFont="1" applyFill="1" applyBorder="1" applyAlignment="1" applyProtection="1">
      <alignment horizontal="center" vertical="center"/>
      <protection locked="0"/>
    </xf>
    <xf numFmtId="1" fontId="6" fillId="4" borderId="13" xfId="0" applyNumberFormat="1" applyFont="1" applyFill="1" applyBorder="1" applyAlignment="1" applyProtection="1">
      <alignment horizontal="center" vertical="center"/>
      <protection locked="0"/>
    </xf>
    <xf numFmtId="4" fontId="6" fillId="4" borderId="13" xfId="0" applyNumberFormat="1" applyFont="1" applyFill="1" applyBorder="1" applyAlignment="1" applyProtection="1">
      <alignment horizontal="center" vertical="center"/>
      <protection locked="0"/>
    </xf>
    <xf numFmtId="0" fontId="6" fillId="4" borderId="13" xfId="0" applyFont="1" applyFill="1" applyBorder="1" applyAlignment="1" applyProtection="1">
      <alignment horizontal="center" vertical="center"/>
      <protection locked="0"/>
    </xf>
    <xf numFmtId="3" fontId="6" fillId="4" borderId="13" xfId="0" applyNumberFormat="1" applyFont="1" applyFill="1" applyBorder="1" applyAlignment="1" applyProtection="1">
      <alignment horizontal="center" vertical="center"/>
      <protection locked="0"/>
    </xf>
    <xf numFmtId="4" fontId="3" fillId="4" borderId="13" xfId="0" applyNumberFormat="1"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hidden="1"/>
    </xf>
    <xf numFmtId="0" fontId="6" fillId="0" borderId="6"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166" fontId="4" fillId="0" borderId="13" xfId="0" applyNumberFormat="1" applyFont="1" applyBorder="1" applyAlignment="1">
      <alignment horizontal="center" vertical="center"/>
    </xf>
    <xf numFmtId="0" fontId="6" fillId="0" borderId="11"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3" fontId="4" fillId="0" borderId="13" xfId="0" applyNumberFormat="1" applyFont="1" applyBorder="1" applyAlignment="1">
      <alignment horizontal="center" vertical="center"/>
    </xf>
    <xf numFmtId="0" fontId="5" fillId="0" borderId="0" xfId="0" applyFont="1" applyAlignment="1" applyProtection="1">
      <alignment horizontal="center" vertical="center" wrapText="1"/>
      <protection hidden="1"/>
    </xf>
    <xf numFmtId="0" fontId="4" fillId="0" borderId="0" xfId="0" applyFont="1" applyAlignment="1">
      <alignment vertical="center"/>
    </xf>
    <xf numFmtId="0" fontId="6" fillId="0" borderId="6" xfId="0" applyFont="1" applyBorder="1" applyAlignment="1" applyProtection="1">
      <alignment horizontal="center" wrapText="1"/>
      <protection hidden="1"/>
    </xf>
    <xf numFmtId="0" fontId="6" fillId="0" borderId="11" xfId="0" applyFont="1" applyBorder="1" applyAlignment="1" applyProtection="1">
      <alignment horizontal="center" wrapText="1"/>
      <protection hidden="1"/>
    </xf>
    <xf numFmtId="4" fontId="6" fillId="5" borderId="10" xfId="0" applyNumberFormat="1" applyFont="1" applyFill="1" applyBorder="1" applyAlignment="1" applyProtection="1">
      <alignment horizontal="center" vertical="center"/>
      <protection locked="0"/>
    </xf>
    <xf numFmtId="4" fontId="6" fillId="5" borderId="13" xfId="0" applyNumberFormat="1" applyFont="1" applyFill="1" applyBorder="1" applyAlignment="1" applyProtection="1">
      <alignment horizontal="center" vertical="center"/>
      <protection locked="0"/>
    </xf>
    <xf numFmtId="0" fontId="10" fillId="0" borderId="0" xfId="0" applyFont="1" applyAlignment="1">
      <alignment horizontal="left" vertical="center"/>
    </xf>
    <xf numFmtId="49" fontId="3" fillId="0" borderId="0" xfId="0" applyNumberFormat="1" applyFont="1" applyAlignment="1">
      <alignment horizontal="left" vertical="center"/>
    </xf>
    <xf numFmtId="0" fontId="10" fillId="0" borderId="0" xfId="0" applyFont="1" applyAlignment="1">
      <alignment vertical="center"/>
    </xf>
    <xf numFmtId="0" fontId="10" fillId="0" borderId="0" xfId="0" applyFont="1"/>
    <xf numFmtId="0" fontId="6" fillId="0" borderId="0" xfId="0" applyFont="1" applyAlignment="1" applyProtection="1">
      <alignment horizontal="center" vertical="center"/>
      <protection hidden="1"/>
    </xf>
    <xf numFmtId="4" fontId="6" fillId="5" borderId="20" xfId="0" applyNumberFormat="1" applyFont="1" applyFill="1" applyBorder="1" applyAlignment="1" applyProtection="1">
      <alignment horizontal="center" vertical="center"/>
      <protection locked="0"/>
    </xf>
    <xf numFmtId="164" fontId="6" fillId="4" borderId="22" xfId="0" applyNumberFormat="1" applyFont="1" applyFill="1" applyBorder="1" applyAlignment="1" applyProtection="1">
      <alignment horizontal="center" vertical="center"/>
      <protection locked="0"/>
    </xf>
    <xf numFmtId="20" fontId="5" fillId="0" borderId="23" xfId="0" applyNumberFormat="1" applyFont="1" applyBorder="1" applyAlignment="1" applyProtection="1">
      <alignment horizontal="center" vertical="center"/>
      <protection hidden="1"/>
    </xf>
    <xf numFmtId="0" fontId="6" fillId="0" borderId="22" xfId="0" applyFont="1" applyBorder="1" applyAlignment="1">
      <alignment horizontal="center" vertical="center"/>
    </xf>
    <xf numFmtId="0" fontId="5" fillId="0" borderId="23" xfId="0" applyFont="1" applyBorder="1" applyAlignment="1" applyProtection="1">
      <alignment horizontal="center" vertical="center"/>
      <protection hidden="1"/>
    </xf>
    <xf numFmtId="165" fontId="6" fillId="0" borderId="22" xfId="0" applyNumberFormat="1" applyFont="1" applyBorder="1" applyAlignment="1">
      <alignment horizontal="center" vertical="center"/>
    </xf>
    <xf numFmtId="0" fontId="5" fillId="0" borderId="22" xfId="0" applyFont="1" applyBorder="1" applyAlignment="1">
      <alignment horizontal="center" vertical="center"/>
    </xf>
    <xf numFmtId="4" fontId="6" fillId="4" borderId="22" xfId="0" applyNumberFormat="1" applyFont="1" applyFill="1" applyBorder="1" applyAlignment="1" applyProtection="1">
      <alignment horizontal="center" vertical="center"/>
      <protection locked="0"/>
    </xf>
    <xf numFmtId="4" fontId="6" fillId="0" borderId="22" xfId="0" applyNumberFormat="1" applyFont="1" applyBorder="1" applyAlignment="1" applyProtection="1">
      <alignment horizontal="center" vertical="center"/>
      <protection hidden="1"/>
    </xf>
    <xf numFmtId="0" fontId="6" fillId="0" borderId="27"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28" xfId="0" applyFont="1" applyBorder="1" applyAlignment="1" applyProtection="1">
      <alignment horizontal="center" vertical="center"/>
      <protection hidden="1"/>
    </xf>
    <xf numFmtId="0" fontId="6" fillId="4" borderId="22" xfId="0" applyFont="1" applyFill="1" applyBorder="1" applyAlignment="1" applyProtection="1">
      <alignment horizontal="center" vertical="center"/>
      <protection locked="0"/>
    </xf>
    <xf numFmtId="3" fontId="6" fillId="4" borderId="22" xfId="0" applyNumberFormat="1" applyFont="1" applyFill="1" applyBorder="1" applyAlignment="1" applyProtection="1">
      <alignment horizontal="center" vertical="center"/>
      <protection locked="0"/>
    </xf>
    <xf numFmtId="0" fontId="6" fillId="0" borderId="24" xfId="0" applyFont="1" applyBorder="1" applyAlignment="1" applyProtection="1">
      <alignment horizontal="center" wrapText="1"/>
      <protection hidden="1"/>
    </xf>
    <xf numFmtId="0" fontId="6" fillId="0" borderId="25" xfId="0" applyFont="1" applyBorder="1" applyAlignment="1" applyProtection="1">
      <alignment vertical="center"/>
      <protection hidden="1"/>
    </xf>
    <xf numFmtId="0" fontId="6" fillId="0" borderId="26" xfId="0" applyFont="1" applyBorder="1" applyAlignment="1" applyProtection="1">
      <alignment vertical="center"/>
      <protection hidden="1"/>
    </xf>
    <xf numFmtId="0" fontId="6" fillId="0" borderId="27" xfId="0" applyFont="1" applyBorder="1" applyAlignment="1" applyProtection="1">
      <alignment horizontal="center" wrapText="1"/>
      <protection hidden="1"/>
    </xf>
    <xf numFmtId="0" fontId="6" fillId="0" borderId="0" xfId="0" applyFont="1" applyAlignment="1" applyProtection="1">
      <alignment horizontal="center" vertical="center" wrapText="1"/>
      <protection hidden="1"/>
    </xf>
    <xf numFmtId="0" fontId="6" fillId="0" borderId="24" xfId="0" applyFont="1" applyBorder="1" applyAlignment="1" applyProtection="1">
      <alignment horizontal="center" vertical="center" wrapText="1"/>
      <protection hidden="1"/>
    </xf>
    <xf numFmtId="164" fontId="6" fillId="4" borderId="20" xfId="0" applyNumberFormat="1" applyFont="1" applyFill="1" applyBorder="1" applyAlignment="1" applyProtection="1">
      <alignment horizontal="center" vertical="center"/>
      <protection locked="0"/>
    </xf>
    <xf numFmtId="165" fontId="6" fillId="2" borderId="20" xfId="0" applyNumberFormat="1" applyFont="1" applyFill="1" applyBorder="1" applyAlignment="1">
      <alignment horizontal="center" vertical="center"/>
    </xf>
    <xf numFmtId="4" fontId="6" fillId="4" borderId="20" xfId="0" applyNumberFormat="1" applyFont="1" applyFill="1" applyBorder="1" applyAlignment="1" applyProtection="1">
      <alignment horizontal="center" vertical="center"/>
      <protection locked="0"/>
    </xf>
    <xf numFmtId="4" fontId="6" fillId="2" borderId="20" xfId="0" applyNumberFormat="1" applyFont="1" applyFill="1" applyBorder="1" applyAlignment="1" applyProtection="1">
      <alignment horizontal="center" vertical="center"/>
      <protection hidden="1"/>
    </xf>
    <xf numFmtId="0" fontId="6" fillId="4" borderId="20" xfId="0" applyFont="1" applyFill="1" applyBorder="1" applyAlignment="1" applyProtection="1">
      <alignment horizontal="center" vertical="center"/>
      <protection locked="0"/>
    </xf>
    <xf numFmtId="3" fontId="6" fillId="4" borderId="20" xfId="0" applyNumberFormat="1" applyFont="1" applyFill="1" applyBorder="1" applyAlignment="1" applyProtection="1">
      <alignment horizontal="center" vertical="center"/>
      <protection locked="0"/>
    </xf>
    <xf numFmtId="4" fontId="6" fillId="2" borderId="20" xfId="0" applyNumberFormat="1" applyFont="1" applyFill="1" applyBorder="1" applyAlignment="1">
      <alignment horizontal="center" vertical="center"/>
    </xf>
    <xf numFmtId="166" fontId="4" fillId="0" borderId="20" xfId="0" applyNumberFormat="1" applyFont="1" applyBorder="1" applyAlignment="1">
      <alignment horizontal="center" vertical="center"/>
    </xf>
    <xf numFmtId="165" fontId="6" fillId="0" borderId="20" xfId="0" applyNumberFormat="1" applyFont="1" applyBorder="1" applyAlignment="1">
      <alignment horizontal="center" vertical="center"/>
    </xf>
    <xf numFmtId="4" fontId="6" fillId="0" borderId="20" xfId="0" applyNumberFormat="1" applyFont="1" applyBorder="1" applyAlignment="1" applyProtection="1">
      <alignment horizontal="center" vertical="center"/>
      <protection hidden="1"/>
    </xf>
    <xf numFmtId="4" fontId="6" fillId="0" borderId="20" xfId="0" applyNumberFormat="1" applyFont="1" applyBorder="1" applyAlignment="1">
      <alignment horizontal="center" vertical="center"/>
    </xf>
    <xf numFmtId="0" fontId="6" fillId="0" borderId="0" xfId="0" applyFont="1" applyAlignment="1" applyProtection="1">
      <alignment horizontal="center" wrapText="1"/>
      <protection hidden="1"/>
    </xf>
    <xf numFmtId="0" fontId="2" fillId="0" borderId="25" xfId="0" applyFont="1" applyBorder="1" applyAlignment="1">
      <alignment vertical="center"/>
    </xf>
    <xf numFmtId="0" fontId="2" fillId="0" borderId="26" xfId="0" applyFont="1" applyBorder="1" applyAlignment="1">
      <alignment vertical="center"/>
    </xf>
    <xf numFmtId="0" fontId="4" fillId="0" borderId="33" xfId="0" applyFont="1" applyBorder="1" applyAlignment="1">
      <alignment vertical="center"/>
    </xf>
    <xf numFmtId="0" fontId="4" fillId="0" borderId="27" xfId="0" applyFont="1" applyBorder="1" applyAlignment="1">
      <alignment vertical="center"/>
    </xf>
    <xf numFmtId="4" fontId="3" fillId="4" borderId="21" xfId="0" applyNumberFormat="1" applyFont="1" applyFill="1" applyBorder="1" applyAlignment="1" applyProtection="1">
      <alignment horizontal="center" vertical="center"/>
      <protection locked="0"/>
    </xf>
    <xf numFmtId="0" fontId="0" fillId="0" borderId="21" xfId="0" applyBorder="1" applyAlignment="1">
      <alignment vertical="center"/>
    </xf>
    <xf numFmtId="0" fontId="4" fillId="0" borderId="28" xfId="0" applyFont="1" applyBorder="1" applyAlignment="1">
      <alignment vertical="center"/>
    </xf>
    <xf numFmtId="0" fontId="0" fillId="0" borderId="32" xfId="0" applyBorder="1"/>
    <xf numFmtId="0" fontId="0" fillId="0" borderId="33" xfId="0" applyBorder="1" applyAlignment="1">
      <alignment horizontal="left" vertical="top" wrapText="1"/>
    </xf>
    <xf numFmtId="0" fontId="3" fillId="0" borderId="28" xfId="0" applyFont="1" applyBorder="1" applyAlignment="1" applyProtection="1">
      <alignment horizontal="left" vertical="center"/>
      <protection hidden="1"/>
    </xf>
    <xf numFmtId="0" fontId="13" fillId="3" borderId="4" xfId="0" applyFont="1" applyFill="1" applyBorder="1" applyAlignment="1">
      <alignment horizontal="center" vertical="center"/>
    </xf>
    <xf numFmtId="0" fontId="5" fillId="0" borderId="32" xfId="0" applyFont="1" applyBorder="1" applyAlignment="1" applyProtection="1">
      <alignment horizontal="center" vertical="center"/>
      <protection hidden="1"/>
    </xf>
    <xf numFmtId="0" fontId="6" fillId="0" borderId="33" xfId="0" applyFont="1" applyBorder="1" applyAlignment="1" applyProtection="1">
      <alignment vertical="center"/>
      <protection hidden="1"/>
    </xf>
    <xf numFmtId="164" fontId="6" fillId="0" borderId="30" xfId="0" applyNumberFormat="1" applyFont="1" applyBorder="1" applyAlignment="1">
      <alignment horizontal="center" vertical="center"/>
    </xf>
    <xf numFmtId="165" fontId="6" fillId="0" borderId="30" xfId="0" applyNumberFormat="1" applyFont="1" applyBorder="1" applyAlignment="1">
      <alignment horizontal="center" vertical="center"/>
    </xf>
    <xf numFmtId="1" fontId="6" fillId="0" borderId="30" xfId="0" applyNumberFormat="1" applyFont="1" applyBorder="1" applyAlignment="1">
      <alignment horizontal="center" vertical="center"/>
    </xf>
    <xf numFmtId="4" fontId="6" fillId="0" borderId="30" xfId="0" applyNumberFormat="1" applyFont="1" applyBorder="1" applyAlignment="1">
      <alignment horizontal="center" vertical="center"/>
    </xf>
    <xf numFmtId="0" fontId="6" fillId="0" borderId="30" xfId="0" applyFont="1" applyBorder="1" applyAlignment="1">
      <alignment horizontal="center" vertical="center"/>
    </xf>
    <xf numFmtId="3" fontId="6" fillId="0" borderId="30" xfId="0" applyNumberFormat="1" applyFont="1" applyBorder="1" applyAlignment="1">
      <alignment horizontal="center" vertical="center"/>
    </xf>
    <xf numFmtId="0" fontId="12" fillId="3" borderId="34" xfId="0" applyFont="1" applyFill="1" applyBorder="1" applyAlignment="1">
      <alignment horizontal="center" vertical="center"/>
    </xf>
    <xf numFmtId="0" fontId="13" fillId="3" borderId="35" xfId="0" applyFont="1" applyFill="1" applyBorder="1" applyAlignment="1">
      <alignment horizontal="center" vertical="center"/>
    </xf>
    <xf numFmtId="0" fontId="15" fillId="2" borderId="33" xfId="0" applyFont="1" applyFill="1" applyBorder="1" applyAlignment="1" applyProtection="1">
      <alignment horizontal="center"/>
      <protection hidden="1"/>
    </xf>
    <xf numFmtId="4" fontId="6" fillId="0" borderId="22" xfId="0" applyNumberFormat="1" applyFont="1" applyBorder="1" applyAlignment="1">
      <alignment horizontal="center" vertical="center"/>
    </xf>
    <xf numFmtId="0" fontId="13" fillId="3" borderId="23" xfId="0" applyFont="1" applyFill="1" applyBorder="1" applyAlignment="1">
      <alignment horizontal="center" vertical="center"/>
    </xf>
    <xf numFmtId="0" fontId="13" fillId="3" borderId="36" xfId="0" applyFont="1" applyFill="1" applyBorder="1" applyAlignment="1" applyProtection="1">
      <alignment horizontal="center" vertical="center"/>
      <protection hidden="1"/>
    </xf>
    <xf numFmtId="0" fontId="13" fillId="3" borderId="22" xfId="0" applyFont="1" applyFill="1" applyBorder="1" applyAlignment="1" applyProtection="1">
      <alignment horizontal="center" vertical="center"/>
      <protection hidden="1"/>
    </xf>
    <xf numFmtId="4" fontId="6" fillId="2" borderId="37" xfId="0" applyNumberFormat="1" applyFont="1" applyFill="1" applyBorder="1" applyAlignment="1">
      <alignment horizontal="center" vertical="center"/>
    </xf>
    <xf numFmtId="167" fontId="6" fillId="4" borderId="22" xfId="0" applyNumberFormat="1" applyFont="1" applyFill="1" applyBorder="1" applyAlignment="1" applyProtection="1">
      <alignment horizontal="center" vertical="center"/>
      <protection locked="0"/>
    </xf>
    <xf numFmtId="167" fontId="6" fillId="4" borderId="20" xfId="0" applyNumberFormat="1" applyFont="1" applyFill="1" applyBorder="1" applyAlignment="1" applyProtection="1">
      <alignment horizontal="center" vertical="center"/>
      <protection locked="0"/>
    </xf>
    <xf numFmtId="168" fontId="4" fillId="0" borderId="20" xfId="0" applyNumberFormat="1" applyFont="1" applyBorder="1" applyAlignment="1">
      <alignment horizontal="center" vertical="center"/>
    </xf>
    <xf numFmtId="167" fontId="4" fillId="0" borderId="20" xfId="0" applyNumberFormat="1" applyFont="1" applyBorder="1" applyAlignment="1">
      <alignment horizontal="center" vertical="center"/>
    </xf>
    <xf numFmtId="0" fontId="4" fillId="0" borderId="0" xfId="1"/>
    <xf numFmtId="0" fontId="14" fillId="0" borderId="0" xfId="1" applyFont="1"/>
    <xf numFmtId="0" fontId="4" fillId="0" borderId="0" xfId="1" applyAlignment="1">
      <alignment horizontal="center"/>
    </xf>
    <xf numFmtId="0" fontId="4" fillId="2" borderId="0" xfId="1" applyFill="1"/>
    <xf numFmtId="0" fontId="2" fillId="2" borderId="0" xfId="1" applyFont="1" applyFill="1" applyAlignment="1">
      <alignment horizontal="left"/>
    </xf>
    <xf numFmtId="0" fontId="2" fillId="0" borderId="0" xfId="1" applyFont="1" applyAlignment="1">
      <alignment horizontal="left" vertical="center"/>
    </xf>
    <xf numFmtId="4" fontId="6" fillId="2" borderId="47" xfId="1" applyNumberFormat="1" applyFont="1" applyFill="1" applyBorder="1" applyAlignment="1" applyProtection="1">
      <alignment horizontal="center"/>
      <protection hidden="1"/>
    </xf>
    <xf numFmtId="0" fontId="16" fillId="0" borderId="0" xfId="1" applyFont="1" applyAlignment="1">
      <alignment horizontal="left" readingOrder="1"/>
    </xf>
    <xf numFmtId="0" fontId="17" fillId="0" borderId="0" xfId="1" applyFont="1" applyAlignment="1">
      <alignment horizontal="left" readingOrder="1"/>
    </xf>
    <xf numFmtId="0" fontId="18" fillId="0" borderId="0" xfId="1" applyFont="1" applyAlignment="1">
      <alignment horizontal="left" readingOrder="1"/>
    </xf>
    <xf numFmtId="0" fontId="19" fillId="0" borderId="0" xfId="1" applyFont="1" applyAlignment="1">
      <alignment horizontal="left" readingOrder="1"/>
    </xf>
    <xf numFmtId="0" fontId="20" fillId="0" borderId="0" xfId="1" applyFont="1" applyAlignment="1">
      <alignment horizontal="left" readingOrder="1"/>
    </xf>
    <xf numFmtId="0" fontId="21" fillId="0" borderId="0" xfId="1" applyFont="1" applyAlignment="1">
      <alignment horizontal="left" readingOrder="1"/>
    </xf>
    <xf numFmtId="0" fontId="4" fillId="2" borderId="1" xfId="1" applyFill="1" applyBorder="1"/>
    <xf numFmtId="0" fontId="4" fillId="2" borderId="46" xfId="1" applyFill="1" applyBorder="1"/>
    <xf numFmtId="4" fontId="3" fillId="2" borderId="0" xfId="1" applyNumberFormat="1" applyFont="1" applyFill="1" applyProtection="1">
      <protection hidden="1"/>
    </xf>
    <xf numFmtId="0" fontId="4" fillId="0" borderId="41" xfId="1" applyBorder="1"/>
    <xf numFmtId="0" fontId="4" fillId="0" borderId="42" xfId="1" applyBorder="1"/>
    <xf numFmtId="0" fontId="4" fillId="0" borderId="43" xfId="1" applyBorder="1"/>
    <xf numFmtId="0" fontId="4" fillId="0" borderId="42" xfId="1" applyBorder="1" applyAlignment="1">
      <alignment horizontal="center"/>
    </xf>
    <xf numFmtId="14" fontId="22" fillId="0" borderId="0" xfId="1" applyNumberFormat="1" applyFont="1"/>
    <xf numFmtId="0" fontId="22" fillId="0" borderId="0" xfId="1" applyFont="1"/>
    <xf numFmtId="1" fontId="22" fillId="0" borderId="0" xfId="1" applyNumberFormat="1" applyFont="1" applyAlignment="1">
      <alignment horizontal="center"/>
    </xf>
    <xf numFmtId="4" fontId="22" fillId="0" borderId="0" xfId="1" applyNumberFormat="1" applyFont="1" applyAlignment="1">
      <alignment horizontal="right"/>
    </xf>
    <xf numFmtId="0" fontId="22" fillId="0" borderId="0" xfId="1" applyFont="1" applyAlignment="1">
      <alignment horizontal="right"/>
    </xf>
    <xf numFmtId="0" fontId="3" fillId="0" borderId="0" xfId="1" applyFont="1"/>
    <xf numFmtId="0" fontId="4" fillId="0" borderId="0" xfId="1" applyAlignment="1">
      <alignment horizontal="left" indent="1"/>
    </xf>
    <xf numFmtId="0" fontId="4" fillId="0" borderId="0" xfId="1" applyAlignment="1">
      <alignment wrapText="1"/>
    </xf>
    <xf numFmtId="170" fontId="6" fillId="4" borderId="47" xfId="1" applyNumberFormat="1" applyFont="1" applyFill="1" applyBorder="1" applyAlignment="1" applyProtection="1">
      <alignment horizontal="center" vertical="center"/>
      <protection locked="0"/>
    </xf>
    <xf numFmtId="49" fontId="6" fillId="4" borderId="47" xfId="1" applyNumberFormat="1" applyFont="1" applyFill="1" applyBorder="1" applyProtection="1">
      <protection locked="0"/>
    </xf>
    <xf numFmtId="0" fontId="6" fillId="4" borderId="47" xfId="1" applyFont="1" applyFill="1" applyBorder="1" applyAlignment="1" applyProtection="1">
      <alignment horizontal="center" vertical="center"/>
      <protection locked="0"/>
    </xf>
    <xf numFmtId="0" fontId="6" fillId="4" borderId="47" xfId="1" applyFont="1" applyFill="1" applyBorder="1" applyAlignment="1" applyProtection="1">
      <alignment horizontal="center"/>
      <protection locked="0"/>
    </xf>
    <xf numFmtId="3" fontId="6" fillId="4" borderId="47" xfId="1" applyNumberFormat="1" applyFont="1" applyFill="1" applyBorder="1" applyAlignment="1" applyProtection="1">
      <alignment horizontal="center"/>
      <protection locked="0"/>
    </xf>
    <xf numFmtId="4" fontId="6" fillId="4" borderId="47" xfId="1" applyNumberFormat="1" applyFont="1" applyFill="1" applyBorder="1" applyAlignment="1" applyProtection="1">
      <alignment horizontal="center"/>
      <protection locked="0"/>
    </xf>
    <xf numFmtId="1" fontId="6" fillId="4" borderId="47" xfId="1" applyNumberFormat="1" applyFont="1" applyFill="1" applyBorder="1" applyAlignment="1" applyProtection="1">
      <alignment horizontal="center"/>
      <protection locked="0"/>
    </xf>
    <xf numFmtId="0" fontId="4" fillId="4" borderId="47" xfId="1" applyFill="1" applyBorder="1" applyAlignment="1" applyProtection="1">
      <alignment horizontal="center"/>
      <protection locked="0"/>
    </xf>
    <xf numFmtId="0" fontId="24" fillId="3" borderId="38" xfId="1" applyFont="1" applyFill="1" applyBorder="1" applyProtection="1">
      <protection hidden="1"/>
    </xf>
    <xf numFmtId="0" fontId="25" fillId="3" borderId="39" xfId="1" applyFont="1" applyFill="1" applyBorder="1"/>
    <xf numFmtId="0" fontId="26" fillId="3" borderId="40" xfId="1" applyFont="1" applyFill="1" applyBorder="1"/>
    <xf numFmtId="0" fontId="25" fillId="3" borderId="40" xfId="1" applyFont="1" applyFill="1" applyBorder="1"/>
    <xf numFmtId="0" fontId="4" fillId="3" borderId="0" xfId="1" applyFill="1" applyProtection="1">
      <protection hidden="1"/>
    </xf>
    <xf numFmtId="0" fontId="24" fillId="3" borderId="44" xfId="1" applyFont="1" applyFill="1" applyBorder="1" applyProtection="1">
      <protection hidden="1"/>
    </xf>
    <xf numFmtId="0" fontId="24" fillId="3" borderId="40" xfId="1" applyFont="1" applyFill="1" applyBorder="1" applyAlignment="1" applyProtection="1">
      <alignment horizontal="center"/>
      <protection hidden="1"/>
    </xf>
    <xf numFmtId="0" fontId="25" fillId="3" borderId="38" xfId="1" applyFont="1" applyFill="1" applyBorder="1" applyProtection="1">
      <protection hidden="1"/>
    </xf>
    <xf numFmtId="0" fontId="25" fillId="3" borderId="39" xfId="1" applyFont="1" applyFill="1" applyBorder="1" applyProtection="1">
      <protection hidden="1"/>
    </xf>
    <xf numFmtId="0" fontId="24" fillId="3" borderId="0" xfId="1" applyFont="1" applyFill="1" applyAlignment="1" applyProtection="1">
      <alignment horizontal="center"/>
      <protection hidden="1"/>
    </xf>
    <xf numFmtId="0" fontId="24" fillId="3" borderId="44" xfId="1" applyFont="1" applyFill="1" applyBorder="1" applyAlignment="1" applyProtection="1">
      <alignment horizontal="center"/>
      <protection hidden="1"/>
    </xf>
    <xf numFmtId="0" fontId="25" fillId="3" borderId="40" xfId="1" applyFont="1" applyFill="1" applyBorder="1" applyProtection="1">
      <protection hidden="1"/>
    </xf>
    <xf numFmtId="0" fontId="25" fillId="3" borderId="45" xfId="1" applyFont="1" applyFill="1" applyBorder="1" applyProtection="1">
      <protection hidden="1"/>
    </xf>
    <xf numFmtId="0" fontId="24" fillId="3" borderId="0" xfId="1" applyFont="1" applyFill="1" applyProtection="1">
      <protection hidden="1"/>
    </xf>
    <xf numFmtId="0" fontId="12" fillId="3" borderId="0" xfId="1" applyFont="1" applyFill="1" applyProtection="1">
      <protection hidden="1"/>
    </xf>
    <xf numFmtId="0" fontId="25" fillId="3" borderId="46" xfId="1" applyFont="1" applyFill="1" applyBorder="1" applyProtection="1">
      <protection hidden="1"/>
    </xf>
    <xf numFmtId="0" fontId="25" fillId="3" borderId="0" xfId="1" applyFont="1" applyFill="1" applyProtection="1">
      <protection hidden="1"/>
    </xf>
    <xf numFmtId="0" fontId="25" fillId="3" borderId="1" xfId="1" applyFont="1" applyFill="1" applyBorder="1" applyProtection="1">
      <protection hidden="1"/>
    </xf>
    <xf numFmtId="0" fontId="24" fillId="3" borderId="46" xfId="1" applyFont="1" applyFill="1" applyBorder="1" applyAlignment="1" applyProtection="1">
      <alignment horizontal="center"/>
      <protection hidden="1"/>
    </xf>
    <xf numFmtId="0" fontId="24" fillId="3" borderId="46" xfId="1" applyFont="1" applyFill="1" applyBorder="1" applyProtection="1">
      <protection hidden="1"/>
    </xf>
    <xf numFmtId="0" fontId="27" fillId="3" borderId="45" xfId="1" applyFont="1" applyFill="1" applyBorder="1" applyProtection="1">
      <protection hidden="1"/>
    </xf>
    <xf numFmtId="0" fontId="24" fillId="3" borderId="45" xfId="1" applyFont="1" applyFill="1" applyBorder="1" applyAlignment="1" applyProtection="1">
      <alignment vertical="center"/>
      <protection hidden="1"/>
    </xf>
    <xf numFmtId="0" fontId="12" fillId="3" borderId="45" xfId="1" applyFont="1" applyFill="1" applyBorder="1" applyAlignment="1">
      <alignment horizontal="center"/>
    </xf>
    <xf numFmtId="0" fontId="24" fillId="3" borderId="45" xfId="1" applyFont="1" applyFill="1" applyBorder="1" applyAlignment="1" applyProtection="1">
      <alignment horizontal="center" vertical="center"/>
      <protection hidden="1"/>
    </xf>
    <xf numFmtId="0" fontId="24" fillId="3" borderId="45" xfId="1" applyFont="1" applyFill="1" applyBorder="1" applyAlignment="1" applyProtection="1">
      <alignment horizontal="center"/>
      <protection hidden="1"/>
    </xf>
    <xf numFmtId="0" fontId="24" fillId="3" borderId="1" xfId="1" applyFont="1" applyFill="1" applyBorder="1" applyAlignment="1" applyProtection="1">
      <alignment horizontal="center"/>
      <protection hidden="1"/>
    </xf>
    <xf numFmtId="0" fontId="25" fillId="3" borderId="49" xfId="1" applyFont="1" applyFill="1" applyBorder="1" applyProtection="1">
      <protection hidden="1"/>
    </xf>
    <xf numFmtId="0" fontId="25" fillId="3" borderId="50" xfId="1" applyFont="1" applyFill="1" applyBorder="1" applyProtection="1">
      <protection hidden="1"/>
    </xf>
    <xf numFmtId="0" fontId="28" fillId="3" borderId="39" xfId="1" applyFont="1" applyFill="1" applyBorder="1" applyAlignment="1">
      <alignment horizontal="center"/>
    </xf>
    <xf numFmtId="0" fontId="28" fillId="3" borderId="40" xfId="1" applyFont="1" applyFill="1" applyBorder="1" applyAlignment="1">
      <alignment horizontal="center"/>
    </xf>
    <xf numFmtId="0" fontId="25" fillId="3" borderId="39" xfId="1" applyFont="1" applyFill="1" applyBorder="1" applyAlignment="1">
      <alignment horizontal="center"/>
    </xf>
    <xf numFmtId="2" fontId="3" fillId="3" borderId="9" xfId="1" applyNumberFormat="1" applyFont="1" applyFill="1" applyBorder="1" applyProtection="1">
      <protection hidden="1"/>
    </xf>
    <xf numFmtId="0" fontId="15" fillId="0" borderId="0" xfId="1" applyFont="1"/>
    <xf numFmtId="0" fontId="29" fillId="0" borderId="0" xfId="0" applyFont="1"/>
    <xf numFmtId="0" fontId="30" fillId="0" borderId="0" xfId="1" applyFont="1" applyAlignment="1">
      <alignment vertical="top"/>
    </xf>
    <xf numFmtId="0" fontId="14" fillId="0" borderId="0" xfId="1" applyFont="1" applyAlignment="1">
      <alignment vertical="top"/>
    </xf>
    <xf numFmtId="0" fontId="4" fillId="0" borderId="0" xfId="1" applyAlignment="1">
      <alignment vertical="top"/>
    </xf>
    <xf numFmtId="0" fontId="4" fillId="0" borderId="0" xfId="1" applyAlignment="1">
      <alignment horizontal="center" vertical="top"/>
    </xf>
    <xf numFmtId="0" fontId="12" fillId="3" borderId="48" xfId="1" applyFont="1" applyFill="1" applyBorder="1" applyAlignment="1" applyProtection="1">
      <alignment vertical="center"/>
      <protection hidden="1"/>
    </xf>
    <xf numFmtId="0" fontId="12" fillId="3" borderId="47" xfId="1" quotePrefix="1" applyFont="1" applyFill="1" applyBorder="1" applyAlignment="1" applyProtection="1">
      <alignment horizontal="center" vertical="center"/>
      <protection hidden="1"/>
    </xf>
    <xf numFmtId="3" fontId="2" fillId="0" borderId="47" xfId="1" applyNumberFormat="1" applyFont="1" applyBorder="1" applyAlignment="1" applyProtection="1">
      <alignment horizontal="center" vertical="center"/>
      <protection hidden="1"/>
    </xf>
    <xf numFmtId="4" fontId="12" fillId="3" borderId="47" xfId="1" quotePrefix="1" applyNumberFormat="1" applyFont="1" applyFill="1" applyBorder="1" applyAlignment="1" applyProtection="1">
      <alignment horizontal="center" vertical="center"/>
      <protection hidden="1"/>
    </xf>
    <xf numFmtId="4" fontId="5" fillId="0" borderId="47" xfId="1" applyNumberFormat="1" applyFont="1" applyBorder="1" applyAlignment="1" applyProtection="1">
      <alignment horizontal="center" vertical="center"/>
      <protection hidden="1"/>
    </xf>
    <xf numFmtId="1" fontId="3" fillId="0" borderId="47" xfId="1" applyNumberFormat="1" applyFont="1" applyBorder="1" applyAlignment="1" applyProtection="1">
      <alignment horizontal="center" vertical="center"/>
      <protection hidden="1"/>
    </xf>
    <xf numFmtId="4" fontId="6" fillId="0" borderId="21" xfId="0" applyNumberFormat="1" applyFont="1" applyBorder="1" applyAlignment="1" applyProtection="1">
      <alignment horizontal="center" vertical="center"/>
      <protection locked="0"/>
    </xf>
    <xf numFmtId="0" fontId="4" fillId="2" borderId="0" xfId="1" applyFill="1" applyAlignment="1">
      <alignment horizontal="left" vertical="center"/>
    </xf>
    <xf numFmtId="0" fontId="4" fillId="2" borderId="1" xfId="1" applyFill="1" applyBorder="1" applyAlignment="1">
      <alignment horizontal="left" vertical="center"/>
    </xf>
    <xf numFmtId="0" fontId="4" fillId="2" borderId="46" xfId="1" applyFill="1" applyBorder="1" applyAlignment="1" applyProtection="1">
      <alignment horizontal="left"/>
      <protection hidden="1"/>
    </xf>
    <xf numFmtId="0" fontId="3" fillId="2" borderId="46" xfId="1" applyFont="1" applyFill="1" applyBorder="1" applyProtection="1">
      <protection hidden="1"/>
    </xf>
    <xf numFmtId="49" fontId="6" fillId="4" borderId="47" xfId="1" applyNumberFormat="1" applyFont="1" applyFill="1" applyBorder="1" applyProtection="1">
      <protection locked="0"/>
    </xf>
    <xf numFmtId="0" fontId="6" fillId="4" borderId="47" xfId="1" applyFont="1" applyFill="1" applyBorder="1" applyAlignment="1" applyProtection="1">
      <alignment horizontal="left"/>
      <protection locked="0"/>
    </xf>
    <xf numFmtId="0" fontId="3" fillId="4" borderId="0" xfId="1" applyFont="1" applyFill="1" applyAlignment="1" applyProtection="1">
      <alignment horizontal="left" vertical="center"/>
      <protection locked="0"/>
    </xf>
    <xf numFmtId="0" fontId="3" fillId="0" borderId="0" xfId="1" applyFont="1" applyAlignment="1">
      <alignment horizontal="left" vertical="center"/>
    </xf>
    <xf numFmtId="0" fontId="4" fillId="0" borderId="0" xfId="1" applyAlignment="1">
      <alignment horizontal="left" vertical="center"/>
    </xf>
    <xf numFmtId="14" fontId="3" fillId="4" borderId="0" xfId="1" applyNumberFormat="1" applyFont="1" applyFill="1" applyAlignment="1" applyProtection="1">
      <alignment horizontal="left"/>
      <protection locked="0"/>
    </xf>
    <xf numFmtId="14" fontId="4" fillId="4" borderId="0" xfId="1" applyNumberFormat="1" applyFill="1" applyProtection="1">
      <protection locked="0"/>
    </xf>
    <xf numFmtId="0" fontId="3" fillId="4" borderId="0" xfId="1" applyFont="1" applyFill="1" applyAlignment="1" applyProtection="1">
      <alignment horizontal="left"/>
      <protection locked="0"/>
    </xf>
    <xf numFmtId="0" fontId="24" fillId="3" borderId="38" xfId="1" applyFont="1" applyFill="1" applyBorder="1" applyAlignment="1">
      <alignment horizontal="left"/>
    </xf>
    <xf numFmtId="0" fontId="25" fillId="3" borderId="39" xfId="1" applyFont="1" applyFill="1" applyBorder="1" applyAlignment="1">
      <alignment horizontal="left"/>
    </xf>
    <xf numFmtId="0" fontId="25" fillId="3" borderId="40" xfId="1" applyFont="1" applyFill="1" applyBorder="1" applyAlignment="1">
      <alignment horizontal="left"/>
    </xf>
    <xf numFmtId="0" fontId="1" fillId="4" borderId="41" xfId="1" applyFont="1" applyFill="1" applyBorder="1" applyProtection="1">
      <protection locked="0"/>
    </xf>
    <xf numFmtId="0" fontId="23" fillId="4" borderId="42" xfId="1" applyFont="1" applyFill="1" applyBorder="1" applyProtection="1">
      <protection locked="0"/>
    </xf>
    <xf numFmtId="0" fontId="23" fillId="4" borderId="43" xfId="1" applyFont="1" applyFill="1" applyBorder="1" applyProtection="1">
      <protection locked="0"/>
    </xf>
    <xf numFmtId="0" fontId="23" fillId="4" borderId="41" xfId="1" applyFont="1" applyFill="1" applyBorder="1" applyAlignment="1" applyProtection="1">
      <alignment horizontal="left"/>
      <protection locked="0"/>
    </xf>
    <xf numFmtId="0" fontId="4" fillId="4" borderId="41" xfId="1" applyFill="1" applyBorder="1" applyAlignment="1" applyProtection="1">
      <alignment horizontal="left"/>
      <protection locked="0"/>
    </xf>
    <xf numFmtId="0" fontId="4" fillId="4" borderId="42" xfId="1" applyFill="1" applyBorder="1" applyAlignment="1" applyProtection="1">
      <alignment horizontal="left"/>
      <protection locked="0"/>
    </xf>
    <xf numFmtId="0" fontId="4" fillId="4" borderId="43" xfId="1" applyFill="1" applyBorder="1" applyAlignment="1" applyProtection="1">
      <alignment horizontal="left"/>
      <protection locked="0"/>
    </xf>
    <xf numFmtId="0" fontId="24" fillId="3" borderId="38" xfId="1" applyFont="1" applyFill="1" applyBorder="1" applyAlignment="1" applyProtection="1">
      <alignment horizontal="center"/>
      <protection hidden="1"/>
    </xf>
    <xf numFmtId="0" fontId="24" fillId="3" borderId="40" xfId="1" applyFont="1" applyFill="1" applyBorder="1" applyAlignment="1" applyProtection="1">
      <alignment horizontal="center"/>
      <protection hidden="1"/>
    </xf>
    <xf numFmtId="0" fontId="24" fillId="3" borderId="39" xfId="1" applyFont="1" applyFill="1" applyBorder="1" applyAlignment="1" applyProtection="1">
      <alignment horizontal="center"/>
      <protection hidden="1"/>
    </xf>
    <xf numFmtId="0" fontId="24" fillId="3" borderId="0" xfId="1" applyFont="1" applyFill="1" applyAlignment="1" applyProtection="1">
      <alignment horizontal="center"/>
      <protection hidden="1"/>
    </xf>
    <xf numFmtId="0" fontId="24" fillId="3" borderId="46" xfId="1" applyFont="1" applyFill="1" applyBorder="1" applyAlignment="1" applyProtection="1">
      <alignment vertical="center" wrapText="1"/>
      <protection hidden="1"/>
    </xf>
    <xf numFmtId="0" fontId="25" fillId="3" borderId="0" xfId="1" applyFont="1" applyFill="1" applyAlignment="1">
      <alignment vertical="center" wrapText="1"/>
    </xf>
    <xf numFmtId="0" fontId="25" fillId="3" borderId="1" xfId="1" applyFont="1" applyFill="1" applyBorder="1" applyAlignment="1">
      <alignment vertical="center" wrapText="1"/>
    </xf>
    <xf numFmtId="0" fontId="25" fillId="3" borderId="46" xfId="1" applyFont="1" applyFill="1" applyBorder="1" applyAlignment="1">
      <alignment vertical="center" wrapText="1"/>
    </xf>
    <xf numFmtId="0" fontId="24" fillId="3" borderId="46" xfId="1" applyFont="1" applyFill="1" applyBorder="1" applyAlignment="1" applyProtection="1">
      <alignment horizontal="center" vertical="center"/>
      <protection hidden="1"/>
    </xf>
    <xf numFmtId="0" fontId="24" fillId="3" borderId="1" xfId="1" applyFont="1" applyFill="1" applyBorder="1" applyAlignment="1" applyProtection="1">
      <alignment horizontal="center" vertical="center"/>
      <protection hidden="1"/>
    </xf>
    <xf numFmtId="49" fontId="6" fillId="4" borderId="48" xfId="1" applyNumberFormat="1" applyFont="1" applyFill="1" applyBorder="1" applyProtection="1">
      <protection locked="0"/>
    </xf>
    <xf numFmtId="49" fontId="6" fillId="4" borderId="49" xfId="1" applyNumberFormat="1" applyFont="1" applyFill="1" applyBorder="1" applyProtection="1">
      <protection locked="0"/>
    </xf>
    <xf numFmtId="49" fontId="6" fillId="4" borderId="50" xfId="1" applyNumberFormat="1" applyFont="1" applyFill="1" applyBorder="1" applyProtection="1">
      <protection locked="0"/>
    </xf>
    <xf numFmtId="0" fontId="6" fillId="4" borderId="48" xfId="1" applyFont="1" applyFill="1" applyBorder="1" applyAlignment="1" applyProtection="1">
      <alignment horizontal="left"/>
      <protection locked="0"/>
    </xf>
    <xf numFmtId="0" fontId="6" fillId="4" borderId="50" xfId="1" applyFont="1" applyFill="1" applyBorder="1" applyAlignment="1" applyProtection="1">
      <alignment horizontal="left"/>
      <protection locked="0"/>
    </xf>
    <xf numFmtId="0" fontId="4" fillId="0" borderId="0" xfId="1" applyAlignment="1">
      <alignment horizontal="left" wrapText="1" indent="1"/>
    </xf>
    <xf numFmtId="0" fontId="13" fillId="3" borderId="34" xfId="0" applyFont="1" applyFill="1" applyBorder="1" applyAlignment="1" applyProtection="1">
      <alignment horizontal="center" vertical="center"/>
      <protection hidden="1"/>
    </xf>
    <xf numFmtId="0" fontId="13" fillId="3" borderId="4" xfId="0" applyFont="1" applyFill="1" applyBorder="1" applyAlignment="1" applyProtection="1">
      <alignment horizontal="center" vertical="center"/>
      <protection hidden="1"/>
    </xf>
    <xf numFmtId="0" fontId="13" fillId="3" borderId="29" xfId="0" applyFont="1" applyFill="1" applyBorder="1" applyAlignment="1" applyProtection="1">
      <alignment horizontal="center" vertical="center"/>
      <protection hidden="1"/>
    </xf>
    <xf numFmtId="0" fontId="13" fillId="3" borderId="30" xfId="0" applyFont="1" applyFill="1" applyBorder="1" applyAlignment="1" applyProtection="1">
      <alignment horizontal="center" vertical="center"/>
      <protection hidden="1"/>
    </xf>
    <xf numFmtId="0" fontId="13" fillId="3" borderId="31" xfId="0" applyFont="1" applyFill="1" applyBorder="1" applyAlignment="1" applyProtection="1">
      <alignment horizontal="center" vertical="center"/>
      <protection hidden="1"/>
    </xf>
    <xf numFmtId="0" fontId="5" fillId="0" borderId="24" xfId="0" applyFont="1" applyBorder="1" applyAlignment="1" applyProtection="1">
      <alignment horizontal="center" vertical="center"/>
      <protection hidden="1"/>
    </xf>
    <xf numFmtId="0" fontId="5" fillId="0" borderId="25" xfId="0" applyFont="1" applyBorder="1" applyAlignment="1" applyProtection="1">
      <alignment horizontal="center" vertical="center"/>
      <protection hidden="1"/>
    </xf>
    <xf numFmtId="0" fontId="5" fillId="0" borderId="26" xfId="0" applyFont="1" applyBorder="1" applyAlignment="1" applyProtection="1">
      <alignment horizontal="center" vertical="center"/>
      <protection hidden="1"/>
    </xf>
    <xf numFmtId="165" fontId="6" fillId="4" borderId="29" xfId="0" applyNumberFormat="1" applyFont="1" applyFill="1" applyBorder="1" applyAlignment="1" applyProtection="1">
      <alignment horizontal="left" vertical="center"/>
      <protection locked="0"/>
    </xf>
    <xf numFmtId="165" fontId="6" fillId="4" borderId="30" xfId="0" applyNumberFormat="1" applyFont="1" applyFill="1" applyBorder="1" applyAlignment="1" applyProtection="1">
      <alignment horizontal="left" vertical="center"/>
      <protection locked="0"/>
    </xf>
    <xf numFmtId="165" fontId="6" fillId="4" borderId="31" xfId="0" applyNumberFormat="1" applyFont="1" applyFill="1" applyBorder="1" applyAlignment="1" applyProtection="1">
      <alignment horizontal="left" vertical="center"/>
      <protection locked="0"/>
    </xf>
    <xf numFmtId="164" fontId="15" fillId="2" borderId="32" xfId="0" applyNumberFormat="1" applyFont="1" applyFill="1" applyBorder="1" applyAlignment="1">
      <alignment horizontal="left"/>
    </xf>
    <xf numFmtId="164" fontId="15" fillId="2" borderId="0" xfId="0" applyNumberFormat="1" applyFont="1" applyFill="1" applyAlignment="1">
      <alignment horizontal="left"/>
    </xf>
    <xf numFmtId="0" fontId="15" fillId="2" borderId="0" xfId="0" applyFont="1" applyFill="1" applyAlignment="1" applyProtection="1">
      <alignment horizontal="left"/>
      <protection hidden="1"/>
    </xf>
    <xf numFmtId="0" fontId="14" fillId="0" borderId="32" xfId="0" applyFont="1" applyBorder="1" applyAlignment="1">
      <alignment horizontal="left"/>
    </xf>
    <xf numFmtId="0" fontId="14" fillId="0" borderId="0" xfId="0" applyFont="1" applyAlignment="1">
      <alignment horizontal="left"/>
    </xf>
    <xf numFmtId="0" fontId="0" fillId="0" borderId="3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4" fontId="3" fillId="0" borderId="27" xfId="0" applyNumberFormat="1" applyFont="1" applyBorder="1" applyAlignment="1" applyProtection="1">
      <alignment horizontal="center" vertical="center"/>
      <protection hidden="1"/>
    </xf>
    <xf numFmtId="4" fontId="3" fillId="0" borderId="21" xfId="0" applyNumberFormat="1" applyFont="1" applyBorder="1" applyAlignment="1" applyProtection="1">
      <alignment horizontal="center" vertical="center"/>
      <protection hidden="1"/>
    </xf>
    <xf numFmtId="3" fontId="6" fillId="4" borderId="29" xfId="0" applyNumberFormat="1" applyFont="1" applyFill="1" applyBorder="1" applyAlignment="1" applyProtection="1">
      <alignment horizontal="left" vertical="center"/>
      <protection locked="0"/>
    </xf>
    <xf numFmtId="3" fontId="6" fillId="4" borderId="30" xfId="0" applyNumberFormat="1" applyFont="1" applyFill="1" applyBorder="1" applyAlignment="1" applyProtection="1">
      <alignment horizontal="left" vertical="center"/>
      <protection locked="0"/>
    </xf>
    <xf numFmtId="3" fontId="6" fillId="4" borderId="31" xfId="0" applyNumberFormat="1" applyFont="1" applyFill="1" applyBorder="1" applyAlignment="1" applyProtection="1">
      <alignment horizontal="left" vertical="center"/>
      <protection locked="0"/>
    </xf>
    <xf numFmtId="3" fontId="6" fillId="4" borderId="17" xfId="0" applyNumberFormat="1" applyFont="1" applyFill="1" applyBorder="1" applyAlignment="1" applyProtection="1">
      <alignment horizontal="left" vertical="center"/>
      <protection locked="0"/>
    </xf>
    <xf numFmtId="3" fontId="6" fillId="4" borderId="18" xfId="0" applyNumberFormat="1" applyFont="1" applyFill="1" applyBorder="1" applyAlignment="1" applyProtection="1">
      <alignment horizontal="left" vertical="center"/>
      <protection locked="0"/>
    </xf>
    <xf numFmtId="3" fontId="6" fillId="4" borderId="19" xfId="0" applyNumberFormat="1" applyFont="1" applyFill="1" applyBorder="1" applyAlignment="1" applyProtection="1">
      <alignment horizontal="left" vertical="center"/>
      <protection locked="0"/>
    </xf>
    <xf numFmtId="165" fontId="6" fillId="4" borderId="17" xfId="0" applyNumberFormat="1" applyFont="1" applyFill="1" applyBorder="1" applyAlignment="1" applyProtection="1">
      <alignment horizontal="left" vertical="center"/>
      <protection locked="0"/>
    </xf>
    <xf numFmtId="165" fontId="6" fillId="4" borderId="18" xfId="0" applyNumberFormat="1" applyFont="1" applyFill="1" applyBorder="1" applyAlignment="1" applyProtection="1">
      <alignment horizontal="left" vertical="center"/>
      <protection locked="0"/>
    </xf>
    <xf numFmtId="165" fontId="6" fillId="4" borderId="19" xfId="0" applyNumberFormat="1" applyFont="1" applyFill="1" applyBorder="1" applyAlignment="1" applyProtection="1">
      <alignment horizontal="left" vertical="center"/>
      <protection locked="0"/>
    </xf>
    <xf numFmtId="166" fontId="4" fillId="0" borderId="17" xfId="0" applyNumberFormat="1" applyFont="1" applyBorder="1" applyAlignment="1" applyProtection="1">
      <alignment horizontal="center" vertical="center"/>
      <protection hidden="1"/>
    </xf>
    <xf numFmtId="166" fontId="4" fillId="0" borderId="19" xfId="0" applyNumberFormat="1" applyFont="1" applyBorder="1" applyAlignment="1" applyProtection="1">
      <alignment horizontal="center" vertical="center"/>
      <protection hidden="1"/>
    </xf>
    <xf numFmtId="3" fontId="4" fillId="0" borderId="17" xfId="0" applyNumberFormat="1" applyFont="1" applyBorder="1" applyAlignment="1">
      <alignment horizontal="center" vertical="center"/>
    </xf>
    <xf numFmtId="0" fontId="4" fillId="0" borderId="19" xfId="0" applyFont="1" applyBorder="1" applyAlignment="1">
      <alignment horizontal="center" vertical="center"/>
    </xf>
    <xf numFmtId="0" fontId="5" fillId="0" borderId="0" xfId="0" applyFont="1" applyAlignment="1" applyProtection="1">
      <alignment horizontal="center" vertical="center"/>
      <protection hidden="1"/>
    </xf>
    <xf numFmtId="0" fontId="5" fillId="0" borderId="33" xfId="0" applyFont="1" applyBorder="1" applyAlignment="1" applyProtection="1">
      <alignment horizontal="center" vertical="center"/>
      <protection hidden="1"/>
    </xf>
    <xf numFmtId="0" fontId="5" fillId="0" borderId="32"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28" xfId="0" applyFont="1" applyBorder="1" applyAlignment="1" applyProtection="1">
      <alignment horizontal="center" vertical="center"/>
      <protection hidden="1"/>
    </xf>
    <xf numFmtId="14" fontId="14" fillId="0" borderId="0" xfId="0" applyNumberFormat="1" applyFont="1" applyAlignment="1">
      <alignment horizontal="left"/>
    </xf>
    <xf numFmtId="0" fontId="3" fillId="0" borderId="24" xfId="0" applyFont="1" applyBorder="1" applyAlignment="1" applyProtection="1">
      <alignment horizontal="center" vertical="center"/>
      <protection hidden="1"/>
    </xf>
    <xf numFmtId="0" fontId="3" fillId="0" borderId="25" xfId="0" applyFont="1" applyBorder="1" applyAlignment="1" applyProtection="1">
      <alignment horizontal="center" vertical="center"/>
      <protection hidden="1"/>
    </xf>
    <xf numFmtId="0" fontId="3" fillId="0" borderId="26" xfId="0" applyFont="1" applyBorder="1" applyAlignment="1" applyProtection="1">
      <alignment horizontal="center" vertical="center"/>
      <protection hidden="1"/>
    </xf>
    <xf numFmtId="166" fontId="4" fillId="0" borderId="17" xfId="0" applyNumberFormat="1" applyFont="1" applyBorder="1" applyAlignment="1">
      <alignment horizontal="center" vertical="center"/>
    </xf>
    <xf numFmtId="166" fontId="4" fillId="0" borderId="19" xfId="0" applyNumberFormat="1" applyFont="1" applyBorder="1" applyAlignment="1">
      <alignment horizontal="center" vertical="center"/>
    </xf>
    <xf numFmtId="166" fontId="3" fillId="0" borderId="17" xfId="0" applyNumberFormat="1" applyFont="1" applyBorder="1" applyAlignment="1" applyProtection="1">
      <alignment horizontal="center" vertical="center"/>
      <protection hidden="1"/>
    </xf>
    <xf numFmtId="166" fontId="3" fillId="0" borderId="18" xfId="0" applyNumberFormat="1" applyFont="1" applyBorder="1" applyAlignment="1" applyProtection="1">
      <alignment horizontal="center" vertical="center"/>
      <protection hidden="1"/>
    </xf>
    <xf numFmtId="166" fontId="3" fillId="0" borderId="19" xfId="0" applyNumberFormat="1" applyFont="1" applyBorder="1" applyAlignment="1" applyProtection="1">
      <alignment horizontal="center" vertical="center"/>
      <protection hidden="1"/>
    </xf>
    <xf numFmtId="0" fontId="3" fillId="0" borderId="24" xfId="0" applyFont="1" applyBorder="1" applyAlignment="1" applyProtection="1">
      <alignment horizontal="center" vertical="center" wrapText="1"/>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32"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33"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21" xfId="0" applyFont="1" applyBorder="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6" fillId="0" borderId="27" xfId="0" applyFont="1" applyBorder="1" applyAlignment="1" applyProtection="1">
      <alignment horizontal="center" vertical="center"/>
      <protection hidden="1"/>
    </xf>
    <xf numFmtId="0" fontId="3" fillId="4" borderId="21" xfId="0" applyFont="1" applyFill="1" applyBorder="1" applyAlignment="1" applyProtection="1">
      <alignment horizontal="left" vertical="center"/>
      <protection locked="0"/>
    </xf>
    <xf numFmtId="0" fontId="5" fillId="0" borderId="0" xfId="0" applyFont="1" applyAlignment="1">
      <alignment horizontal="left"/>
    </xf>
    <xf numFmtId="0" fontId="7" fillId="0" borderId="0" xfId="0" applyFont="1" applyAlignment="1">
      <alignment horizontal="center" vertical="top"/>
    </xf>
    <xf numFmtId="14" fontId="3" fillId="4" borderId="21" xfId="0" applyNumberFormat="1" applyFont="1" applyFill="1" applyBorder="1" applyAlignment="1" applyProtection="1">
      <alignment horizontal="left" vertical="center"/>
      <protection locked="0"/>
    </xf>
    <xf numFmtId="49" fontId="3" fillId="4" borderId="21" xfId="0" applyNumberFormat="1" applyFont="1" applyFill="1" applyBorder="1" applyAlignment="1" applyProtection="1">
      <alignment horizontal="left" vertical="center"/>
      <protection locked="0"/>
    </xf>
    <xf numFmtId="14" fontId="3" fillId="0" borderId="0" xfId="0" applyNumberFormat="1" applyFont="1" applyAlignment="1">
      <alignment horizontal="left"/>
    </xf>
    <xf numFmtId="14" fontId="4" fillId="0" borderId="0" xfId="0" applyNumberFormat="1" applyFont="1"/>
    <xf numFmtId="0" fontId="4" fillId="4" borderId="0" xfId="0" applyFont="1" applyFill="1" applyAlignment="1" applyProtection="1">
      <alignment horizontal="left" vertical="center"/>
      <protection locked="0"/>
    </xf>
    <xf numFmtId="14" fontId="4" fillId="4" borderId="0" xfId="0" applyNumberFormat="1" applyFont="1" applyFill="1" applyAlignment="1" applyProtection="1">
      <alignment horizontal="left" vertical="center"/>
      <protection locked="0"/>
    </xf>
    <xf numFmtId="164" fontId="15" fillId="2" borderId="2" xfId="0" applyNumberFormat="1" applyFont="1" applyFill="1" applyBorder="1" applyAlignment="1">
      <alignment horizontal="left" vertical="center"/>
    </xf>
    <xf numFmtId="0" fontId="15" fillId="2" borderId="2" xfId="0" applyFont="1" applyFill="1" applyBorder="1" applyAlignment="1" applyProtection="1">
      <alignment horizontal="left" vertical="center"/>
      <protection hidden="1"/>
    </xf>
    <xf numFmtId="49" fontId="4" fillId="4" borderId="0" xfId="0" applyNumberFormat="1" applyFont="1" applyFill="1" applyAlignment="1" applyProtection="1">
      <alignment horizontal="left" vertical="center"/>
      <protection locked="0"/>
    </xf>
    <xf numFmtId="0" fontId="13" fillId="3" borderId="3" xfId="0" applyFont="1" applyFill="1" applyBorder="1" applyAlignment="1" applyProtection="1">
      <alignment horizontal="center" vertical="center"/>
      <protection hidden="1"/>
    </xf>
    <xf numFmtId="0" fontId="13" fillId="3" borderId="5" xfId="0" applyFont="1" applyFill="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165" fontId="6" fillId="4" borderId="10" xfId="0" applyNumberFormat="1" applyFont="1" applyFill="1" applyBorder="1" applyAlignment="1" applyProtection="1">
      <alignment horizontal="left" vertical="center"/>
      <protection locked="0"/>
    </xf>
    <xf numFmtId="3" fontId="6" fillId="4" borderId="10" xfId="0" applyNumberFormat="1" applyFont="1" applyFill="1" applyBorder="1" applyAlignment="1" applyProtection="1">
      <alignment horizontal="left" vertical="center"/>
      <protection locked="0"/>
    </xf>
    <xf numFmtId="165" fontId="6" fillId="4" borderId="13" xfId="0" applyNumberFormat="1" applyFont="1" applyFill="1" applyBorder="1" applyAlignment="1" applyProtection="1">
      <alignment horizontal="left" vertical="center"/>
      <protection locked="0"/>
    </xf>
    <xf numFmtId="3" fontId="6" fillId="4" borderId="13" xfId="0" applyNumberFormat="1" applyFont="1" applyFill="1" applyBorder="1" applyAlignment="1" applyProtection="1">
      <alignment horizontal="left" vertical="center"/>
      <protection locked="0"/>
    </xf>
    <xf numFmtId="166" fontId="3" fillId="0" borderId="13"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3" fillId="0" borderId="3"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166" fontId="4" fillId="0" borderId="13" xfId="0" applyNumberFormat="1" applyFont="1" applyBorder="1" applyAlignment="1" applyProtection="1">
      <alignment horizontal="center" vertical="center"/>
      <protection hidden="1"/>
    </xf>
    <xf numFmtId="3" fontId="4" fillId="0" borderId="13" xfId="0" applyNumberFormat="1" applyFont="1" applyBorder="1" applyAlignment="1">
      <alignment horizontal="center" vertical="center"/>
    </xf>
    <xf numFmtId="0" fontId="4" fillId="0" borderId="13" xfId="0" applyFont="1" applyBorder="1" applyAlignment="1">
      <alignment horizontal="center" vertical="center"/>
    </xf>
    <xf numFmtId="166" fontId="4" fillId="0" borderId="13" xfId="0" applyNumberFormat="1"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4" fillId="0" borderId="6" xfId="0" applyFont="1" applyBorder="1" applyAlignment="1">
      <alignment horizontal="left"/>
    </xf>
    <xf numFmtId="0" fontId="0" fillId="0" borderId="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4" fontId="3" fillId="0" borderId="11" xfId="0" applyNumberFormat="1" applyFont="1" applyBorder="1" applyAlignment="1" applyProtection="1">
      <alignment horizontal="center" vertical="center"/>
      <protection hidden="1"/>
    </xf>
    <xf numFmtId="4" fontId="3" fillId="0" borderId="2" xfId="0" applyNumberFormat="1" applyFont="1" applyBorder="1" applyAlignment="1" applyProtection="1">
      <alignment horizontal="center" vertical="center"/>
      <protection hidden="1"/>
    </xf>
    <xf numFmtId="172" fontId="6" fillId="4" borderId="47" xfId="1" applyNumberFormat="1" applyFont="1" applyFill="1" applyBorder="1" applyAlignment="1" applyProtection="1">
      <alignment horizontal="center"/>
      <protection locked="0"/>
    </xf>
  </cellXfs>
  <cellStyles count="2">
    <cellStyle name="Normaali" xfId="0" builtinId="0"/>
    <cellStyle name="Normaali 2" xfId="1" xr:uid="{B4274ED3-6BD5-4C34-BCD1-69000BCCA1BE}"/>
  </cellStyles>
  <dxfs count="0"/>
  <tableStyles count="0" defaultTableStyle="TableStyleMedium9" defaultPivotStyle="PivotStyleLight16"/>
  <colors>
    <mruColors>
      <color rgb="FFFEFFD5"/>
      <color rgb="FF0152A1"/>
      <color rgb="FFE9EBFD"/>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Reser&#228;kning 2'!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 Exemplet'!A1"/></Relationships>
</file>

<file path=xl/drawings/_rels/drawing3.xml.rels><?xml version="1.0" encoding="UTF-8" standalone="yes"?>
<Relationships xmlns="http://schemas.openxmlformats.org/package/2006/relationships"><Relationship Id="rId1" Type="http://schemas.openxmlformats.org/officeDocument/2006/relationships/hyperlink" Target="#'Reser&#228;kning 2'!A1"/></Relationships>
</file>

<file path=xl/drawings/drawing1.xml><?xml version="1.0" encoding="utf-8"?>
<xdr:wsDr xmlns:xdr="http://schemas.openxmlformats.org/drawingml/2006/spreadsheetDrawing" xmlns:a="http://schemas.openxmlformats.org/drawingml/2006/main">
  <xdr:twoCellAnchor editAs="oneCell">
    <xdr:from>
      <xdr:col>16</xdr:col>
      <xdr:colOff>133942</xdr:colOff>
      <xdr:row>41</xdr:row>
      <xdr:rowOff>53758</xdr:rowOff>
    </xdr:from>
    <xdr:to>
      <xdr:col>17</xdr:col>
      <xdr:colOff>30102</xdr:colOff>
      <xdr:row>43</xdr:row>
      <xdr:rowOff>120724</xdr:rowOff>
    </xdr:to>
    <xdr:pic>
      <xdr:nvPicPr>
        <xdr:cNvPr id="3" name="Kuva 1">
          <a:extLst>
            <a:ext uri="{FF2B5EF4-FFF2-40B4-BE49-F238E27FC236}">
              <a16:creationId xmlns:a16="http://schemas.microsoft.com/office/drawing/2014/main" id="{50AA1C29-A348-416B-A9B0-87C83D62FE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62525" y="6533124"/>
          <a:ext cx="852211" cy="27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25940</xdr:colOff>
      <xdr:row>44</xdr:row>
      <xdr:rowOff>130155</xdr:rowOff>
    </xdr:from>
    <xdr:to>
      <xdr:col>16</xdr:col>
      <xdr:colOff>903692</xdr:colOff>
      <xdr:row>84</xdr:row>
      <xdr:rowOff>59121</xdr:rowOff>
    </xdr:to>
    <xdr:sp macro="" textlink="">
      <xdr:nvSpPr>
        <xdr:cNvPr id="4" name="Tekstiruutu 3">
          <a:extLst>
            <a:ext uri="{FF2B5EF4-FFF2-40B4-BE49-F238E27FC236}">
              <a16:creationId xmlns:a16="http://schemas.microsoft.com/office/drawing/2014/main" id="{D87C722B-593D-443F-B200-1FD7AA791219}"/>
            </a:ext>
          </a:extLst>
        </xdr:cNvPr>
        <xdr:cNvSpPr txBox="1"/>
      </xdr:nvSpPr>
      <xdr:spPr>
        <a:xfrm>
          <a:off x="406940" y="7224638"/>
          <a:ext cx="9292597" cy="6524207"/>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288000" rtlCol="0" anchor="t" anchorCtr="0"/>
        <a:lstStyle/>
        <a:p>
          <a:r>
            <a:rPr lang="fi-FI" sz="1000" b="1">
              <a:latin typeface="Tahoma" panose="020B0604030504040204" pitchFamily="34" charset="0"/>
              <a:ea typeface="Tahoma" panose="020B0604030504040204" pitchFamily="34" charset="0"/>
              <a:cs typeface="Tahoma" panose="020B0604030504040204" pitchFamily="34" charset="0"/>
            </a:rPr>
            <a:t>GUIDE</a:t>
          </a:r>
        </a:p>
        <a:p>
          <a:endParaRPr lang="fi-FI" sz="1000" b="1">
            <a:latin typeface="Tahoma" panose="020B0604030504040204" pitchFamily="34" charset="0"/>
            <a:ea typeface="Tahoma" panose="020B0604030504040204" pitchFamily="34" charset="0"/>
            <a:cs typeface="Tahoma" panose="020B0604030504040204" pitchFamily="34" charset="0"/>
          </a:endParaRPr>
        </a:p>
        <a:p>
          <a:r>
            <a:rPr lang="fi-FI" sz="1000" b="0">
              <a:latin typeface="Tahoma" panose="020B0604030504040204" pitchFamily="34" charset="0"/>
              <a:ea typeface="Tahoma" panose="020B0604030504040204" pitchFamily="34" charset="0"/>
              <a:cs typeface="Tahoma" panose="020B0604030504040204" pitchFamily="34" charset="0"/>
            </a:rPr>
            <a:t>Full</a:t>
          </a:r>
          <a:r>
            <a:rPr lang="fi-FI" sz="1000" b="0" baseline="0">
              <a:latin typeface="Tahoma" panose="020B0604030504040204" pitchFamily="34" charset="0"/>
              <a:ea typeface="Tahoma" panose="020B0604030504040204" pitchFamily="34" charset="0"/>
              <a:cs typeface="Tahoma" panose="020B0604030504040204" pitchFamily="34" charset="0"/>
            </a:rPr>
            <a:t> i gula cellen. </a:t>
          </a:r>
          <a:r>
            <a:rPr lang="fi-FI" sz="1000" b="0">
              <a:latin typeface="Tahoma" panose="020B0604030504040204" pitchFamily="34" charset="0"/>
              <a:ea typeface="Tahoma" panose="020B0604030504040204" pitchFamily="34" charset="0"/>
              <a:cs typeface="Tahoma" panose="020B0604030504040204" pitchFamily="34" charset="0"/>
            </a:rPr>
            <a:t>Vid ifyllning av restidsinformation</a:t>
          </a:r>
          <a:r>
            <a:rPr lang="fi-FI" sz="1000" b="0" baseline="0">
              <a:latin typeface="Tahoma" panose="020B0604030504040204" pitchFamily="34" charset="0"/>
              <a:ea typeface="Tahoma" panose="020B0604030504040204" pitchFamily="34" charset="0"/>
              <a:cs typeface="Tahoma" panose="020B0604030504040204" pitchFamily="34" charset="0"/>
            </a:rPr>
            <a:t> läs</a:t>
          </a:r>
          <a:r>
            <a:rPr lang="fi-FI" sz="1000" b="0">
              <a:latin typeface="Tahoma" panose="020B0604030504040204" pitchFamily="34" charset="0"/>
              <a:ea typeface="Tahoma" panose="020B0604030504040204" pitchFamily="34" charset="0"/>
              <a:cs typeface="Tahoma" panose="020B0604030504040204" pitchFamily="34" charset="0"/>
            </a:rPr>
            <a:t> den rödvinklade anteckningen i cellen</a:t>
          </a:r>
          <a:r>
            <a:rPr lang="fi-FI" sz="1000" b="0" baseline="0">
              <a:latin typeface="Tahoma" panose="020B0604030504040204" pitchFamily="34" charset="0"/>
              <a:ea typeface="Tahoma" panose="020B0604030504040204" pitchFamily="34" charset="0"/>
              <a:cs typeface="Tahoma" panose="020B0604030504040204" pitchFamily="34" charset="0"/>
            </a:rPr>
            <a:t>! </a:t>
          </a:r>
          <a:r>
            <a:rPr lang="fi-FI" sz="1000">
              <a:latin typeface="Tahoma" panose="020B0604030504040204" pitchFamily="34" charset="0"/>
              <a:ea typeface="Tahoma" panose="020B0604030504040204" pitchFamily="34" charset="0"/>
              <a:cs typeface="Tahoma" panose="020B0604030504040204" pitchFamily="34" charset="0"/>
            </a:rPr>
            <a:t>Om du sparar i pdf-format, använd print -&gt; välj skrivare pdf.</a:t>
          </a:r>
          <a:br>
            <a:rPr lang="fi-FI" sz="1000" b="1">
              <a:latin typeface="Tahoma" panose="020B0604030504040204" pitchFamily="34" charset="0"/>
              <a:ea typeface="Tahoma" panose="020B0604030504040204" pitchFamily="34" charset="0"/>
              <a:cs typeface="Tahoma" panose="020B0604030504040204" pitchFamily="34" charset="0"/>
            </a:rPr>
          </a:br>
          <a:endParaRPr lang="fi-FI" sz="1000" b="1">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i-FI" sz="1000" b="1">
              <a:latin typeface="Tahoma" panose="020B0604030504040204" pitchFamily="34" charset="0"/>
              <a:ea typeface="Tahoma" panose="020B0604030504040204" pitchFamily="34" charset="0"/>
              <a:cs typeface="Tahoma" panose="020B0604030504040204" pitchFamily="34" charset="0"/>
            </a:rPr>
            <a:t>SKATTEFRIA</a:t>
          </a:r>
          <a:r>
            <a:rPr lang="fi-FI" sz="1000" b="1" baseline="0">
              <a:latin typeface="Tahoma" panose="020B0604030504040204" pitchFamily="34" charset="0"/>
              <a:ea typeface="Tahoma" panose="020B0604030504040204" pitchFamily="34" charset="0"/>
              <a:cs typeface="Tahoma" panose="020B0604030504040204" pitchFamily="34" charset="0"/>
            </a:rPr>
            <a:t> RESEERSÄTTNINGAR I ÅR </a:t>
          </a:r>
          <a:r>
            <a:rPr lang="fi-FI" sz="1100" b="1">
              <a:solidFill>
                <a:schemeClr val="dk1"/>
              </a:solidFill>
              <a:effectLst/>
              <a:latin typeface="Tahoma" panose="020B0604030504040204" pitchFamily="34" charset="0"/>
              <a:ea typeface="Tahoma" panose="020B0604030504040204" pitchFamily="34" charset="0"/>
              <a:cs typeface="Tahoma" panose="020B0604030504040204" pitchFamily="34" charset="0"/>
            </a:rPr>
            <a:t>2026</a:t>
          </a:r>
          <a:r>
            <a:rPr lang="fi-FI" sz="1100" b="1">
              <a:solidFill>
                <a:schemeClr val="dk1"/>
              </a:solidFill>
              <a:effectLst/>
              <a:latin typeface="+mn-lt"/>
              <a:ea typeface="+mn-ea"/>
              <a:cs typeface="+mn-cs"/>
            </a:rPr>
            <a:t> </a:t>
          </a:r>
          <a:endParaRPr lang="fi-FI" sz="1000" b="1">
            <a:latin typeface="Tahoma" panose="020B0604030504040204" pitchFamily="34" charset="0"/>
            <a:ea typeface="Tahoma" panose="020B0604030504040204" pitchFamily="34" charset="0"/>
            <a:cs typeface="Tahoma" panose="020B0604030504040204" pitchFamily="34" charset="0"/>
          </a:endParaRPr>
        </a:p>
        <a:p>
          <a:endParaRPr lang="fi-FI" sz="1000">
            <a:latin typeface="Tahoma" panose="020B0604030504040204" pitchFamily="34" charset="0"/>
            <a:ea typeface="Tahoma" panose="020B0604030504040204" pitchFamily="34" charset="0"/>
            <a:cs typeface="Tahoma" panose="020B0604030504040204" pitchFamily="34" charset="0"/>
          </a:endParaRPr>
        </a:p>
        <a:p>
          <a:pPr rtl="0"/>
          <a:r>
            <a:rPr lang="fi-FI" sz="1000" b="1">
              <a:latin typeface="Tahoma" panose="020B0604030504040204" pitchFamily="34" charset="0"/>
              <a:ea typeface="Tahoma" panose="020B0604030504040204" pitchFamily="34" charset="0"/>
              <a:cs typeface="Tahoma" panose="020B0604030504040204" pitchFamily="34" charset="0"/>
            </a:rPr>
            <a:t>Ersättning</a:t>
          </a:r>
          <a:r>
            <a:rPr lang="fi-FI" sz="1000" b="1" baseline="0">
              <a:latin typeface="Tahoma" panose="020B0604030504040204" pitchFamily="34" charset="0"/>
              <a:ea typeface="Tahoma" panose="020B0604030504040204" pitchFamily="34" charset="0"/>
              <a:cs typeface="Tahoma" panose="020B0604030504040204" pitchFamily="34" charset="0"/>
            </a:rPr>
            <a:t> av användning egen bil </a:t>
          </a:r>
          <a:r>
            <a:rPr lang="fi-FI" sz="1050" b="1">
              <a:solidFill>
                <a:schemeClr val="dk1"/>
              </a:solidFill>
              <a:effectLst/>
              <a:latin typeface="Tahoma" panose="020B0604030504040204" pitchFamily="34" charset="0"/>
              <a:ea typeface="Tahoma" panose="020B0604030504040204" pitchFamily="34" charset="0"/>
              <a:cs typeface="Tahoma" panose="020B0604030504040204" pitchFamily="34" charset="0"/>
            </a:rPr>
            <a:t>0,55 euro</a:t>
          </a:r>
          <a:r>
            <a:rPr lang="fi-FI" sz="1000" b="1">
              <a:solidFill>
                <a:schemeClr val="dk1"/>
              </a:solidFill>
              <a:effectLst/>
              <a:latin typeface="Tahoma" panose="020B0604030504040204" pitchFamily="34" charset="0"/>
              <a:ea typeface="Tahoma" panose="020B0604030504040204" pitchFamily="34" charset="0"/>
              <a:cs typeface="Tahoma" panose="020B0604030504040204" pitchFamily="34" charset="0"/>
            </a:rPr>
            <a:t>/km, som höjs med:</a:t>
          </a:r>
          <a:br>
            <a:rPr lang="fi-FI" sz="1000" b="1">
              <a:solidFill>
                <a:schemeClr val="dk1"/>
              </a:solidFill>
              <a:effectLst/>
              <a:latin typeface="Tahoma" panose="020B0604030504040204" pitchFamily="34" charset="0"/>
              <a:ea typeface="Tahoma" panose="020B0604030504040204" pitchFamily="34" charset="0"/>
              <a:cs typeface="Tahoma" panose="020B0604030504040204" pitchFamily="34" charset="0"/>
            </a:rPr>
          </a:br>
          <a:r>
            <a:rPr lang="fi-FI" sz="900" b="0" i="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9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4 </a:t>
          </a:r>
          <a:r>
            <a:rPr lang="fi-FI" sz="900" b="0" i="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cent om medföljande person eller om föremål over 80 kg eller är skrymmande</a:t>
          </a:r>
          <a:endParaRPr lang="fi-FI" sz="900" b="0">
            <a:effectLst/>
            <a:latin typeface="Tahoma" panose="020B0604030504040204" pitchFamily="34" charset="0"/>
            <a:ea typeface="Tahoma" panose="020B0604030504040204" pitchFamily="34" charset="0"/>
            <a:cs typeface="Tahoma" panose="020B0604030504040204" pitchFamily="34" charset="0"/>
          </a:endParaRPr>
        </a:p>
        <a:p>
          <a:r>
            <a:rPr lang="fi-FI" sz="900">
              <a:latin typeface="Tahoma" panose="020B0604030504040204" pitchFamily="34" charset="0"/>
              <a:ea typeface="Tahoma" panose="020B0604030504040204" pitchFamily="34" charset="0"/>
              <a:cs typeface="Tahoma" panose="020B0604030504040204" pitchFamily="34" charset="0"/>
            </a:rPr>
            <a:t>+ 9</a:t>
          </a:r>
          <a:r>
            <a:rPr lang="fi-FI" sz="90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900" b="0">
              <a:solidFill>
                <a:schemeClr val="dk1"/>
              </a:solidFill>
              <a:effectLst/>
              <a:latin typeface="Tahoma" panose="020B0604030504040204" pitchFamily="34" charset="0"/>
              <a:ea typeface="Tahoma" panose="020B0604030504040204" pitchFamily="34" charset="0"/>
              <a:cs typeface="Tahoma" panose="020B0604030504040204" pitchFamily="34" charset="0"/>
            </a:rPr>
            <a:t>cent för transport av släpvagn kopplad till bilen</a:t>
          </a:r>
          <a:endParaRPr lang="fi-FI" sz="900">
            <a:effectLst/>
            <a:latin typeface="Tahoma" panose="020B0604030504040204" pitchFamily="34" charset="0"/>
            <a:ea typeface="Tahoma" panose="020B0604030504040204" pitchFamily="34" charset="0"/>
            <a:cs typeface="Tahoma" panose="020B0604030504040204" pitchFamily="34" charset="0"/>
          </a:endParaRPr>
        </a:p>
        <a:p>
          <a:r>
            <a:rPr lang="fi-FI" sz="900">
              <a:latin typeface="Tahoma" panose="020B0604030504040204" pitchFamily="34" charset="0"/>
              <a:ea typeface="Tahoma" panose="020B0604030504040204" pitchFamily="34" charset="0"/>
              <a:cs typeface="Tahoma" panose="020B0604030504040204" pitchFamily="34" charset="0"/>
            </a:rPr>
            <a:t>+ </a:t>
          </a:r>
          <a:r>
            <a:rPr lang="fi-FI" sz="900">
              <a:solidFill>
                <a:schemeClr val="dk1"/>
              </a:solidFill>
              <a:effectLst/>
              <a:latin typeface="Tahoma" panose="020B0604030504040204" pitchFamily="34" charset="0"/>
              <a:ea typeface="Tahoma" panose="020B0604030504040204" pitchFamily="34" charset="0"/>
              <a:cs typeface="Tahoma" panose="020B0604030504040204" pitchFamily="34" charset="0"/>
            </a:rPr>
            <a:t>15 </a:t>
          </a:r>
          <a:r>
            <a:rPr lang="fi-FI" sz="900" b="0">
              <a:solidFill>
                <a:schemeClr val="dk1"/>
              </a:solidFill>
              <a:effectLst/>
              <a:latin typeface="Tahoma" panose="020B0604030504040204" pitchFamily="34" charset="0"/>
              <a:ea typeface="Tahoma" panose="020B0604030504040204" pitchFamily="34" charset="0"/>
              <a:cs typeface="Tahoma" panose="020B0604030504040204" pitchFamily="34" charset="0"/>
            </a:rPr>
            <a:t>cent, när arbetets utförande förutsätter transporterande av en till bilen kopplad husvagn</a:t>
          </a:r>
          <a:endParaRPr lang="fi-FI" sz="900">
            <a:latin typeface="Tahoma" panose="020B0604030504040204" pitchFamily="34" charset="0"/>
            <a:ea typeface="Tahoma" panose="020B0604030504040204" pitchFamily="34" charset="0"/>
            <a:cs typeface="Tahoma" panose="020B0604030504040204" pitchFamily="34" charset="0"/>
          </a:endParaRPr>
        </a:p>
        <a:p>
          <a:r>
            <a:rPr lang="fi-FI" sz="900">
              <a:latin typeface="Tahoma" panose="020B0604030504040204" pitchFamily="34" charset="0"/>
              <a:ea typeface="Tahoma" panose="020B0604030504040204" pitchFamily="34" charset="0"/>
              <a:cs typeface="Tahoma" panose="020B0604030504040204" pitchFamily="34" charset="0"/>
            </a:rPr>
            <a:t>+ 28 </a:t>
          </a:r>
          <a:r>
            <a:rPr lang="fi-FI" sz="900" b="0">
              <a:solidFill>
                <a:schemeClr val="dk1"/>
              </a:solidFill>
              <a:effectLst/>
              <a:latin typeface="Tahoma" panose="020B0604030504040204" pitchFamily="34" charset="0"/>
              <a:ea typeface="Tahoma" panose="020B0604030504040204" pitchFamily="34" charset="0"/>
              <a:cs typeface="Tahoma" panose="020B0604030504040204" pitchFamily="34" charset="0"/>
            </a:rPr>
            <a:t>cent, när arbetets utförande förutsätter transporterande av en till bilen kopplad raststuga eller motsvarande tung last</a:t>
          </a:r>
        </a:p>
        <a:p>
          <a:pPr marL="0" marR="0" lvl="0" indent="0" defTabSz="914400" eaLnBrk="1" fontAlgn="auto" latinLnBrk="0" hangingPunct="1">
            <a:lnSpc>
              <a:spcPct val="100000"/>
            </a:lnSpc>
            <a:spcBef>
              <a:spcPts val="0"/>
            </a:spcBef>
            <a:spcAft>
              <a:spcPts val="0"/>
            </a:spcAft>
            <a:buClrTx/>
            <a:buSzTx/>
            <a:buFontTx/>
            <a:buNone/>
            <a:tabLst/>
            <a:defRPr/>
          </a:pPr>
          <a:r>
            <a:rPr lang="fi-FI" sz="900">
              <a:latin typeface="Tahoma" panose="020B0604030504040204" pitchFamily="34" charset="0"/>
              <a:ea typeface="Tahoma" panose="020B0604030504040204" pitchFamily="34" charset="0"/>
              <a:cs typeface="Tahoma" panose="020B0604030504040204" pitchFamily="34" charset="0"/>
            </a:rPr>
            <a:t>+ </a:t>
          </a:r>
          <a:r>
            <a:rPr lang="fi-FI" sz="900">
              <a:solidFill>
                <a:schemeClr val="dk1"/>
              </a:solidFill>
              <a:effectLst/>
              <a:latin typeface="Tahoma" panose="020B0604030504040204" pitchFamily="34" charset="0"/>
              <a:ea typeface="Tahoma" panose="020B0604030504040204" pitchFamily="34" charset="0"/>
              <a:cs typeface="Tahoma" panose="020B0604030504040204" pitchFamily="34" charset="0"/>
            </a:rPr>
            <a:t>4 </a:t>
          </a:r>
          <a:r>
            <a:rPr lang="fi-FI" sz="900" b="0">
              <a:solidFill>
                <a:schemeClr val="dk1"/>
              </a:solidFill>
              <a:effectLst/>
              <a:latin typeface="Tahoma" panose="020B0604030504040204" pitchFamily="34" charset="0"/>
              <a:ea typeface="Tahoma" panose="020B0604030504040204" pitchFamily="34" charset="0"/>
              <a:cs typeface="Tahoma" panose="020B0604030504040204" pitchFamily="34" charset="0"/>
            </a:rPr>
            <a:t>cent, om löntagaren till följd av åligganden i arbetet transporterar hund i bilen</a:t>
          </a:r>
          <a:endParaRPr lang="fi-FI" sz="900">
            <a:effectLst/>
            <a:latin typeface="Tahoma" panose="020B0604030504040204" pitchFamily="34" charset="0"/>
            <a:ea typeface="Tahoma" panose="020B0604030504040204" pitchFamily="34" charset="0"/>
            <a:cs typeface="Tahoma" panose="020B0604030504040204" pitchFamily="34" charset="0"/>
          </a:endParaRPr>
        </a:p>
        <a:p>
          <a:r>
            <a:rPr lang="fi-FI" sz="900">
              <a:latin typeface="Tahoma" panose="020B0604030504040204" pitchFamily="34" charset="0"/>
              <a:ea typeface="Tahoma" panose="020B0604030504040204" pitchFamily="34" charset="0"/>
              <a:cs typeface="Tahoma" panose="020B0604030504040204" pitchFamily="34" charset="0"/>
            </a:rPr>
            <a:t>+ </a:t>
          </a:r>
          <a:r>
            <a:rPr lang="fi-FI" sz="900">
              <a:solidFill>
                <a:schemeClr val="dk1"/>
              </a:solidFill>
              <a:effectLst/>
              <a:latin typeface="Tahoma" panose="020B0604030504040204" pitchFamily="34" charset="0"/>
              <a:ea typeface="Tahoma" panose="020B0604030504040204" pitchFamily="34" charset="0"/>
              <a:cs typeface="Tahoma" panose="020B0604030504040204" pitchFamily="34" charset="0"/>
            </a:rPr>
            <a:t>12</a:t>
          </a:r>
          <a:r>
            <a:rPr lang="fi-FI" sz="9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900" b="0">
              <a:solidFill>
                <a:schemeClr val="dk1"/>
              </a:solidFill>
              <a:effectLst/>
              <a:latin typeface="Tahoma" panose="020B0604030504040204" pitchFamily="34" charset="0"/>
              <a:ea typeface="Tahoma" panose="020B0604030504040204" pitchFamily="34" charset="0"/>
              <a:cs typeface="Tahoma" panose="020B0604030504040204" pitchFamily="34" charset="0"/>
            </a:rPr>
            <a:t>cent, när arbetets utförande förutsätter bilfärder längs skogsbilvägar eller på andra för annan trafik avstängda vägbyggnadsarbetsplatser, för ifrågavarande kilometrars del</a:t>
          </a:r>
        </a:p>
        <a:p>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b="0">
              <a:latin typeface="Tahoma" panose="020B0604030504040204" pitchFamily="34" charset="0"/>
              <a:ea typeface="Tahoma" panose="020B0604030504040204" pitchFamily="34" charset="0"/>
              <a:cs typeface="Tahoma" panose="020B0604030504040204" pitchFamily="34" charset="0"/>
            </a:rPr>
            <a:t>Om</a:t>
          </a:r>
          <a:r>
            <a:rPr lang="fi-FI" sz="1000" b="0" baseline="0">
              <a:latin typeface="Tahoma" panose="020B0604030504040204" pitchFamily="34" charset="0"/>
              <a:ea typeface="Tahoma" panose="020B0604030504040204" pitchFamily="34" charset="0"/>
              <a:cs typeface="Tahoma" panose="020B0604030504040204" pitchFamily="34" charset="0"/>
            </a:rPr>
            <a:t> du har förmånen att använda bil och du kör arbetsresor, betalas 0,11 euro/</a:t>
          </a:r>
          <a:r>
            <a:rPr lang="fi-FI" sz="1000" b="0">
              <a:latin typeface="Tahoma" panose="020B0604030504040204" pitchFamily="34" charset="0"/>
              <a:ea typeface="Tahoma" panose="020B0604030504040204" pitchFamily="34" charset="0"/>
              <a:cs typeface="Tahoma" panose="020B0604030504040204" pitchFamily="34" charset="0"/>
            </a:rPr>
            <a:t>km, om</a:t>
          </a:r>
          <a:r>
            <a:rPr lang="fi-FI" sz="1000" b="0" baseline="0">
              <a:latin typeface="Tahoma" panose="020B0604030504040204" pitchFamily="34" charset="0"/>
              <a:ea typeface="Tahoma" panose="020B0604030504040204" pitchFamily="34" charset="0"/>
              <a:cs typeface="Tahoma" panose="020B0604030504040204" pitchFamily="34" charset="0"/>
            </a:rPr>
            <a:t> </a:t>
          </a:r>
          <a:r>
            <a:rPr lang="fi-FI" sz="1000" b="0">
              <a:latin typeface="Tahoma" panose="020B0604030504040204" pitchFamily="34" charset="0"/>
              <a:ea typeface="Tahoma" panose="020B0604030504040204" pitchFamily="34" charset="0"/>
              <a:cs typeface="Tahoma" panose="020B0604030504040204" pitchFamily="34" charset="0"/>
            </a:rPr>
            <a:t>du</a:t>
          </a:r>
          <a:r>
            <a:rPr lang="fi-FI" sz="1000" b="0" baseline="0">
              <a:latin typeface="Tahoma" panose="020B0604030504040204" pitchFamily="34" charset="0"/>
              <a:ea typeface="Tahoma" panose="020B0604030504040204" pitchFamily="34" charset="0"/>
              <a:cs typeface="Tahoma" panose="020B0604030504040204" pitchFamily="34" charset="0"/>
            </a:rPr>
            <a:t> betalar bränslet själv</a:t>
          </a:r>
          <a:r>
            <a:rPr lang="fi-FI" sz="1000" b="0">
              <a:latin typeface="Tahoma" panose="020B0604030504040204" pitchFamily="34" charset="0"/>
              <a:ea typeface="Tahoma" panose="020B0604030504040204" pitchFamily="34" charset="0"/>
              <a:cs typeface="Tahoma" panose="020B0604030504040204" pitchFamily="34" charset="0"/>
            </a:rPr>
            <a:t>. Inga övriga</a:t>
          </a:r>
          <a:r>
            <a:rPr lang="fi-FI" sz="1000" b="0" baseline="0">
              <a:latin typeface="Tahoma" panose="020B0604030504040204" pitchFamily="34" charset="0"/>
              <a:ea typeface="Tahoma" panose="020B0604030504040204" pitchFamily="34" charset="0"/>
              <a:cs typeface="Tahoma" panose="020B0604030504040204" pitchFamily="34" charset="0"/>
            </a:rPr>
            <a:t> tilläggsersättningar</a:t>
          </a:r>
          <a:r>
            <a:rPr lang="fi-FI" sz="1000" b="0">
              <a:latin typeface="Tahoma" panose="020B0604030504040204" pitchFamily="34" charset="0"/>
              <a:ea typeface="Tahoma" panose="020B0604030504040204" pitchFamily="34" charset="0"/>
              <a:cs typeface="Tahoma" panose="020B0604030504040204" pitchFamily="34" charset="0"/>
            </a:rPr>
            <a:t>.</a:t>
          </a:r>
        </a:p>
        <a:p>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b="1">
              <a:latin typeface="Tahoma" panose="020B0604030504040204" pitchFamily="34" charset="0"/>
              <a:ea typeface="Tahoma" panose="020B0604030504040204" pitchFamily="34" charset="0"/>
              <a:cs typeface="Tahoma" panose="020B0604030504040204" pitchFamily="34" charset="0"/>
            </a:rPr>
            <a:t>Dagtraktamenten</a:t>
          </a:r>
          <a:r>
            <a:rPr lang="fi-FI" sz="1000" b="1" baseline="0">
              <a:latin typeface="Tahoma" panose="020B0604030504040204" pitchFamily="34" charset="0"/>
              <a:ea typeface="Tahoma" panose="020B0604030504040204" pitchFamily="34" charset="0"/>
              <a:cs typeface="Tahoma" panose="020B0604030504040204" pitchFamily="34" charset="0"/>
            </a:rPr>
            <a:t> i hemland</a:t>
          </a:r>
          <a:r>
            <a:rPr lang="fi-FI" sz="1000" b="1">
              <a:latin typeface="Tahoma" panose="020B0604030504040204" pitchFamily="34" charset="0"/>
              <a:ea typeface="Tahoma" panose="020B0604030504040204" pitchFamily="34" charset="0"/>
              <a:cs typeface="Tahoma" panose="020B0604030504040204" pitchFamily="34" charset="0"/>
            </a:rPr>
            <a:t>:</a:t>
          </a:r>
        </a:p>
        <a:p>
          <a:r>
            <a:rPr lang="fi-FI" sz="900" b="0">
              <a:latin typeface="Tahoma" panose="020B0604030504040204" pitchFamily="34" charset="0"/>
              <a:ea typeface="Tahoma" panose="020B0604030504040204" pitchFamily="34" charset="0"/>
              <a:cs typeface="Tahoma" panose="020B0604030504040204" pitchFamily="34" charset="0"/>
            </a:rPr>
            <a:t>-</a:t>
          </a:r>
          <a:r>
            <a:rPr lang="fi-FI" sz="900" b="1">
              <a:latin typeface="Tahoma" panose="020B0604030504040204" pitchFamily="34" charset="0"/>
              <a:ea typeface="Tahoma" panose="020B0604030504040204" pitchFamily="34" charset="0"/>
              <a:cs typeface="Tahoma" panose="020B0604030504040204" pitchFamily="34" charset="0"/>
            </a:rPr>
            <a:t> </a:t>
          </a:r>
          <a:r>
            <a:rPr lang="fi-FI" sz="900" b="1" i="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Heldagtraktamente</a:t>
          </a:r>
          <a:r>
            <a:rPr lang="fi-FI" sz="900" b="1">
              <a:latin typeface="Tahoma" panose="020B0604030504040204" pitchFamily="34" charset="0"/>
              <a:ea typeface="Tahoma" panose="020B0604030504040204" pitchFamily="34" charset="0"/>
              <a:cs typeface="Tahoma" panose="020B0604030504040204" pitchFamily="34" charset="0"/>
            </a:rPr>
            <a:t> 54</a:t>
          </a:r>
          <a:r>
            <a:rPr lang="fi-FI" sz="900" b="1">
              <a:solidFill>
                <a:schemeClr val="dk1"/>
              </a:solidFill>
              <a:effectLst/>
              <a:latin typeface="Tahoma" panose="020B0604030504040204" pitchFamily="34" charset="0"/>
              <a:ea typeface="Tahoma" panose="020B0604030504040204" pitchFamily="34" charset="0"/>
              <a:cs typeface="Tahoma" panose="020B0604030504040204" pitchFamily="34" charset="0"/>
            </a:rPr>
            <a:t> euro</a:t>
          </a:r>
          <a:r>
            <a:rPr lang="fi-FI" sz="900">
              <a:latin typeface="Tahoma" panose="020B0604030504040204" pitchFamily="34" charset="0"/>
              <a:ea typeface="Tahoma" panose="020B0604030504040204" pitchFamily="34" charset="0"/>
              <a:cs typeface="Tahoma" panose="020B0604030504040204" pitchFamily="34" charset="0"/>
            </a:rPr>
            <a:t>, </a:t>
          </a:r>
          <a:r>
            <a:rPr lang="fi-FI" sz="900" b="0" i="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då resans varaktighet är 10 - 24 timmar och avstånd över </a:t>
          </a:r>
          <a:r>
            <a:rPr lang="fi-FI" sz="900" b="0" i="0">
              <a:solidFill>
                <a:schemeClr val="dk1"/>
              </a:solidFill>
              <a:effectLst/>
              <a:latin typeface="Tahoma" panose="020B0604030504040204" pitchFamily="34" charset="0"/>
              <a:ea typeface="Tahoma" panose="020B0604030504040204" pitchFamily="34" charset="0"/>
              <a:cs typeface="Tahoma" panose="020B0604030504040204" pitchFamily="34" charset="0"/>
            </a:rPr>
            <a:t>15 kilometer.</a:t>
          </a:r>
        </a:p>
        <a:p>
          <a:pPr marL="0" marR="0" lvl="0" indent="0" defTabSz="914400" rtl="0" eaLnBrk="1" fontAlgn="auto" latinLnBrk="0" hangingPunct="1">
            <a:lnSpc>
              <a:spcPct val="100000"/>
            </a:lnSpc>
            <a:spcBef>
              <a:spcPts val="0"/>
            </a:spcBef>
            <a:spcAft>
              <a:spcPts val="0"/>
            </a:spcAft>
            <a:buClrTx/>
            <a:buSzTx/>
            <a:buFontTx/>
            <a:buNone/>
            <a:tabLst/>
            <a:defRPr/>
          </a:pPr>
          <a:r>
            <a:rPr lang="fi-FI" sz="900" b="0">
              <a:latin typeface="Tahoma" panose="020B0604030504040204" pitchFamily="34" charset="0"/>
              <a:ea typeface="Tahoma" panose="020B0604030504040204" pitchFamily="34" charset="0"/>
              <a:cs typeface="Tahoma" panose="020B0604030504040204" pitchFamily="34" charset="0"/>
            </a:rPr>
            <a:t>-</a:t>
          </a:r>
          <a:r>
            <a:rPr lang="fi-FI" sz="900" b="1">
              <a:latin typeface="Tahoma" panose="020B0604030504040204" pitchFamily="34" charset="0"/>
              <a:ea typeface="Tahoma" panose="020B0604030504040204" pitchFamily="34" charset="0"/>
              <a:cs typeface="Tahoma" panose="020B0604030504040204" pitchFamily="34" charset="0"/>
            </a:rPr>
            <a:t> </a:t>
          </a:r>
          <a:r>
            <a:rPr lang="fi-FI" sz="900" b="1" i="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Partiellt dagtraktamente </a:t>
          </a:r>
          <a:r>
            <a:rPr lang="fi-FI" sz="900" b="1">
              <a:solidFill>
                <a:schemeClr val="dk1"/>
              </a:solidFill>
              <a:effectLst/>
              <a:latin typeface="Tahoma" panose="020B0604030504040204" pitchFamily="34" charset="0"/>
              <a:ea typeface="Tahoma" panose="020B0604030504040204" pitchFamily="34" charset="0"/>
              <a:cs typeface="Tahoma" panose="020B0604030504040204" pitchFamily="34" charset="0"/>
            </a:rPr>
            <a:t>25 euro</a:t>
          </a:r>
          <a:r>
            <a:rPr lang="fi-FI" sz="900" b="1" i="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900" b="0" i="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då resans varaktighet  är mellan 6 -10 timmar och avstånd över </a:t>
          </a:r>
          <a:r>
            <a:rPr lang="fi-FI" sz="900" b="0" i="0">
              <a:solidFill>
                <a:schemeClr val="dk1"/>
              </a:solidFill>
              <a:effectLst/>
              <a:latin typeface="Tahoma" panose="020B0604030504040204" pitchFamily="34" charset="0"/>
              <a:ea typeface="Tahoma" panose="020B0604030504040204" pitchFamily="34" charset="0"/>
              <a:cs typeface="Tahoma" panose="020B0604030504040204" pitchFamily="34" charset="0"/>
            </a:rPr>
            <a:t>15 kilometer.</a:t>
          </a:r>
          <a:endParaRPr lang="fi-FI" sz="900">
            <a:latin typeface="Tahoma" panose="020B0604030504040204" pitchFamily="34" charset="0"/>
            <a:ea typeface="Tahoma" panose="020B0604030504040204" pitchFamily="34" charset="0"/>
            <a:cs typeface="Tahoma" panose="020B0604030504040204" pitchFamily="34" charset="0"/>
          </a:endParaRPr>
        </a:p>
        <a:p>
          <a:r>
            <a:rPr lang="fi-FI" sz="900">
              <a:latin typeface="Tahoma" panose="020B0604030504040204" pitchFamily="34" charset="0"/>
              <a:ea typeface="Tahoma" panose="020B0604030504040204" pitchFamily="34" charset="0"/>
              <a:cs typeface="Tahoma" panose="020B0604030504040204" pitchFamily="34" charset="0"/>
            </a:rPr>
            <a:t>- När restiden har överskridit det sista resedygnet </a:t>
          </a:r>
          <a:r>
            <a:rPr lang="fi-FI" sz="900">
              <a:solidFill>
                <a:schemeClr val="dk1"/>
              </a:solidFill>
              <a:effectLst/>
              <a:latin typeface="Tahoma" panose="020B0604030504040204" pitchFamily="34" charset="0"/>
              <a:ea typeface="Tahoma" panose="020B0604030504040204" pitchFamily="34" charset="0"/>
              <a:cs typeface="Tahoma" panose="020B0604030504040204" pitchFamily="34" charset="0"/>
            </a:rPr>
            <a:t>(24 timmar)</a:t>
          </a:r>
          <a:r>
            <a:rPr lang="fi-FI" sz="900">
              <a:latin typeface="Tahoma" panose="020B0604030504040204" pitchFamily="34" charset="0"/>
              <a:ea typeface="Tahoma" panose="020B0604030504040204" pitchFamily="34" charset="0"/>
              <a:cs typeface="Tahoma" panose="020B0604030504040204" pitchFamily="34" charset="0"/>
            </a:rPr>
            <a:t> 2-6 timmar, betalas också partiellt dagtraktamente.</a:t>
          </a:r>
        </a:p>
        <a:p>
          <a:r>
            <a:rPr lang="fi-FI" sz="900">
              <a:latin typeface="Tahoma" panose="020B0604030504040204" pitchFamily="34" charset="0"/>
              <a:ea typeface="Tahoma" panose="020B0604030504040204" pitchFamily="34" charset="0"/>
              <a:cs typeface="Tahoma" panose="020B0604030504040204" pitchFamily="34" charset="0"/>
            </a:rPr>
            <a:t>- När restiden har överskridit det sista resedygnet (24 timmar)</a:t>
          </a:r>
          <a:r>
            <a:rPr lang="fi-FI" sz="900" baseline="0">
              <a:latin typeface="Tahoma" panose="020B0604030504040204" pitchFamily="34" charset="0"/>
              <a:ea typeface="Tahoma" panose="020B0604030504040204" pitchFamily="34" charset="0"/>
              <a:cs typeface="Tahoma" panose="020B0604030504040204" pitchFamily="34" charset="0"/>
            </a:rPr>
            <a:t> </a:t>
          </a:r>
          <a:r>
            <a:rPr lang="fi-FI" sz="900">
              <a:latin typeface="Tahoma" panose="020B0604030504040204" pitchFamily="34" charset="0"/>
              <a:ea typeface="Tahoma" panose="020B0604030504040204" pitchFamily="34" charset="0"/>
              <a:cs typeface="Tahoma" panose="020B0604030504040204" pitchFamily="34" charset="0"/>
            </a:rPr>
            <a:t>över 6 timmar, betalas också heldagtraktamente. </a:t>
          </a:r>
        </a:p>
        <a:p>
          <a:r>
            <a:rPr lang="fi-FI" sz="900">
              <a:latin typeface="Tahoma" panose="020B0604030504040204" pitchFamily="34" charset="0"/>
              <a:ea typeface="Tahoma" panose="020B0604030504040204" pitchFamily="34" charset="0"/>
              <a:cs typeface="Tahoma" panose="020B0604030504040204" pitchFamily="34" charset="0"/>
            </a:rPr>
            <a:t>- Minskning</a:t>
          </a:r>
          <a:r>
            <a:rPr lang="fi-FI" sz="900" baseline="0">
              <a:latin typeface="Tahoma" panose="020B0604030504040204" pitchFamily="34" charset="0"/>
              <a:ea typeface="Tahoma" panose="020B0604030504040204" pitchFamily="34" charset="0"/>
              <a:cs typeface="Tahoma" panose="020B0604030504040204" pitchFamily="34" charset="0"/>
            </a:rPr>
            <a:t> av dagtraktamente: </a:t>
          </a:r>
          <a:r>
            <a:rPr lang="fi-FI" sz="900">
              <a:latin typeface="Tahoma" panose="020B0604030504040204" pitchFamily="34" charset="0"/>
              <a:ea typeface="Tahoma" panose="020B0604030504040204" pitchFamily="34" charset="0"/>
              <a:cs typeface="Tahoma" panose="020B0604030504040204" pitchFamily="34" charset="0"/>
            </a:rPr>
            <a:t>Om en anställd får måltid gratis eller ingår i biljettpriset, halveras</a:t>
          </a:r>
          <a:r>
            <a:rPr lang="fi-FI" sz="900" baseline="0">
              <a:latin typeface="Tahoma" panose="020B0604030504040204" pitchFamily="34" charset="0"/>
              <a:ea typeface="Tahoma" panose="020B0604030504040204" pitchFamily="34" charset="0"/>
              <a:cs typeface="Tahoma" panose="020B0604030504040204" pitchFamily="34" charset="0"/>
            </a:rPr>
            <a:t> dagtraktamentets värde. Gratis </a:t>
          </a:r>
          <a:r>
            <a:rPr lang="fi-FI" sz="900">
              <a:latin typeface="Tahoma" panose="020B0604030504040204" pitchFamily="34" charset="0"/>
              <a:ea typeface="Tahoma" panose="020B0604030504040204" pitchFamily="34" charset="0"/>
              <a:cs typeface="Tahoma" panose="020B0604030504040204" pitchFamily="34" charset="0"/>
            </a:rPr>
            <a:t>måltid innebär två gratis måltider vid heltagstraktamente</a:t>
          </a:r>
          <a:r>
            <a:rPr lang="fi-FI" sz="900" baseline="0">
              <a:latin typeface="Tahoma" panose="020B0604030504040204" pitchFamily="34" charset="0"/>
              <a:ea typeface="Tahoma" panose="020B0604030504040204" pitchFamily="34" charset="0"/>
              <a:cs typeface="Tahoma" panose="020B0604030504040204" pitchFamily="34" charset="0"/>
            </a:rPr>
            <a:t> </a:t>
          </a:r>
          <a:r>
            <a:rPr lang="fi-FI" sz="900">
              <a:latin typeface="Tahoma" panose="020B0604030504040204" pitchFamily="34" charset="0"/>
              <a:ea typeface="Tahoma" panose="020B0604030504040204" pitchFamily="34" charset="0"/>
              <a:cs typeface="Tahoma" panose="020B0604030504040204" pitchFamily="34" charset="0"/>
            </a:rPr>
            <a:t>och en gratis måltid vid partiellt dagtraktamente.  </a:t>
          </a:r>
        </a:p>
        <a:p>
          <a:pPr marL="0" marR="0" lvl="0" indent="0" defTabSz="914400" eaLnBrk="1" fontAlgn="auto" latinLnBrk="0" hangingPunct="1">
            <a:lnSpc>
              <a:spcPct val="100000"/>
            </a:lnSpc>
            <a:spcBef>
              <a:spcPts val="0"/>
            </a:spcBef>
            <a:spcAft>
              <a:spcPts val="0"/>
            </a:spcAft>
            <a:buClrTx/>
            <a:buSzTx/>
            <a:buFontTx/>
            <a:buNone/>
            <a:tabLst/>
            <a:defRPr/>
          </a:pPr>
          <a:endParaRPr lang="fi-FI" sz="9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fi-FI" sz="1000" b="1">
              <a:latin typeface="Tahoma" panose="020B0604030504040204" pitchFamily="34" charset="0"/>
              <a:ea typeface="Tahoma" panose="020B0604030504040204" pitchFamily="34" charset="0"/>
              <a:cs typeface="Tahoma" panose="020B0604030504040204" pitchFamily="34" charset="0"/>
            </a:rPr>
            <a:t>Måltidsersättning 13,5</a:t>
          </a:r>
          <a:r>
            <a:rPr lang="fi-FI" sz="1050" b="1">
              <a:solidFill>
                <a:schemeClr val="dk1"/>
              </a:solidFill>
              <a:effectLst/>
              <a:latin typeface="Tahoma" panose="020B0604030504040204" pitchFamily="34" charset="0"/>
              <a:ea typeface="Tahoma" panose="020B0604030504040204" pitchFamily="34" charset="0"/>
              <a:cs typeface="Tahoma" panose="020B0604030504040204" pitchFamily="34" charset="0"/>
            </a:rPr>
            <a:t> e</a:t>
          </a:r>
          <a:r>
            <a:rPr lang="fi-FI" sz="1000" b="1">
              <a:latin typeface="Tahoma" panose="020B0604030504040204" pitchFamily="34" charset="0"/>
              <a:ea typeface="Tahoma" panose="020B0604030504040204" pitchFamily="34" charset="0"/>
              <a:cs typeface="Tahoma" panose="020B0604030504040204" pitchFamily="34" charset="0"/>
            </a:rPr>
            <a:t>uro</a:t>
          </a:r>
        </a:p>
        <a:p>
          <a:r>
            <a:rPr lang="fi-FI" sz="900">
              <a:latin typeface="Tahoma" panose="020B0604030504040204" pitchFamily="34" charset="0"/>
              <a:ea typeface="Tahoma" panose="020B0604030504040204" pitchFamily="34" charset="0"/>
              <a:cs typeface="Tahoma" panose="020B0604030504040204" pitchFamily="34" charset="0"/>
            </a:rPr>
            <a:t>Erläggandet av måltidsersättning förutsätter att dagtraktamente inte erläggs för arbetsresan och att löntagaren inte till följd av arbetets art har möjlighet att under sin måltidsrast inta sin måltid på sitt vanliga måltidsställe. Måste löntagaren under arbetsresan inta måltider två gånger utanför sitt vanliga måltidsställe, och dagtraktamente inte erläggs för arbetsresan är måltidsersättningens maximibelopp 27 euro.</a:t>
          </a:r>
        </a:p>
        <a:p>
          <a:endParaRPr lang="fi-FI" sz="1000">
            <a:latin typeface="Tahoma" panose="020B0604030504040204" pitchFamily="34" charset="0"/>
            <a:ea typeface="Tahoma" panose="020B0604030504040204" pitchFamily="34" charset="0"/>
            <a:cs typeface="Tahoma" panose="020B0604030504040204" pitchFamily="34" charset="0"/>
          </a:endParaRPr>
        </a:p>
        <a:p>
          <a:pPr rtl="0"/>
          <a:r>
            <a:rPr lang="fi-FI" sz="1000" b="1" i="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Nattresepenning </a:t>
          </a:r>
          <a:r>
            <a:rPr lang="fi-FI" sz="1000" b="1">
              <a:solidFill>
                <a:schemeClr val="dk1"/>
              </a:solidFill>
              <a:effectLst/>
              <a:latin typeface="Tahoma" panose="020B0604030504040204" pitchFamily="34" charset="0"/>
              <a:ea typeface="Tahoma" panose="020B0604030504040204" pitchFamily="34" charset="0"/>
              <a:cs typeface="Tahoma" panose="020B0604030504040204" pitchFamily="34" charset="0"/>
            </a:rPr>
            <a:t>16 euro</a:t>
          </a:r>
          <a:br>
            <a:rPr lang="fi-FI" sz="1100" b="1">
              <a:solidFill>
                <a:schemeClr val="dk1"/>
              </a:solidFill>
              <a:effectLst/>
              <a:latin typeface="+mn-lt"/>
              <a:ea typeface="+mn-ea"/>
              <a:cs typeface="+mn-cs"/>
            </a:rPr>
          </a:br>
          <a:r>
            <a:rPr lang="fi-FI" sz="900" b="0">
              <a:solidFill>
                <a:schemeClr val="dk1"/>
              </a:solidFill>
              <a:effectLst/>
              <a:latin typeface="Tahoma" panose="020B0604030504040204" pitchFamily="34" charset="0"/>
              <a:ea typeface="Tahoma" panose="020B0604030504040204" pitchFamily="34" charset="0"/>
              <a:cs typeface="Tahoma" panose="020B0604030504040204" pitchFamily="34" charset="0"/>
            </a:rPr>
            <a:t>Erläggandet av nattresepenning förutsätter, att av till dagtraktamente berättigande resedygn minst 4 timmar infaller under tiden mellan kl. 21.00–07.00 och att arbetsgivaren inte ordnar kostnadsfritt logi för löntagaren och inte heller erlägger logiersättning eller ersättning för sovplats. </a:t>
          </a:r>
          <a:endParaRPr lang="fi-FI" sz="900">
            <a:effectLst/>
            <a:latin typeface="Tahoma" panose="020B0604030504040204" pitchFamily="34" charset="0"/>
            <a:ea typeface="Tahoma" panose="020B0604030504040204" pitchFamily="34" charset="0"/>
            <a:cs typeface="Tahoma" panose="020B0604030504040204" pitchFamily="34" charset="0"/>
          </a:endParaRPr>
        </a:p>
        <a:p>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b="1">
              <a:latin typeface="Tahoma" panose="020B0604030504040204" pitchFamily="34" charset="0"/>
              <a:ea typeface="Tahoma" panose="020B0604030504040204" pitchFamily="34" charset="0"/>
              <a:cs typeface="Tahoma" panose="020B0604030504040204" pitchFamily="34" charset="0"/>
            </a:rPr>
            <a:t>Till vem kan skattefria resekostnader betalas?</a:t>
          </a:r>
        </a:p>
        <a:p>
          <a:r>
            <a:rPr lang="fi-FI" sz="900">
              <a:latin typeface="Tahoma" panose="020B0604030504040204" pitchFamily="34" charset="0"/>
              <a:ea typeface="Tahoma" panose="020B0604030504040204" pitchFamily="34" charset="0"/>
              <a:cs typeface="Tahoma" panose="020B0604030504040204" pitchFamily="34" charset="0"/>
            </a:rPr>
            <a:t>- Betalningsmottagaren ska vara anställd av det betalande företaget.</a:t>
          </a:r>
          <a:br>
            <a:rPr lang="fi-FI" sz="900">
              <a:latin typeface="Tahoma" panose="020B0604030504040204" pitchFamily="34" charset="0"/>
              <a:ea typeface="Tahoma" panose="020B0604030504040204" pitchFamily="34" charset="0"/>
              <a:cs typeface="Tahoma" panose="020B0604030504040204" pitchFamily="34" charset="0"/>
            </a:rPr>
          </a:br>
          <a:r>
            <a:rPr lang="fi-FI" sz="900">
              <a:latin typeface="Tahoma" panose="020B0604030504040204" pitchFamily="34" charset="0"/>
              <a:ea typeface="Tahoma" panose="020B0604030504040204" pitchFamily="34" charset="0"/>
              <a:cs typeface="Tahoma" panose="020B0604030504040204" pitchFamily="34" charset="0"/>
            </a:rPr>
            <a:t>- Ersättning kan inte utgå till firmaföretagare. Ersättning utgår inte till delägare i aktiebolag eller kommanditbolag om inte denne får lön. </a:t>
          </a:r>
        </a:p>
        <a:p>
          <a:r>
            <a:rPr lang="fi-FI" sz="900">
              <a:latin typeface="Tahoma" panose="020B0604030504040204" pitchFamily="34" charset="0"/>
              <a:ea typeface="Tahoma" panose="020B0604030504040204" pitchFamily="34" charset="0"/>
              <a:cs typeface="Tahoma" panose="020B0604030504040204" pitchFamily="34" charset="0"/>
            </a:rPr>
            <a:t>- </a:t>
          </a:r>
          <a:r>
            <a:rPr lang="fi-FI" sz="900" b="1">
              <a:latin typeface="Tahoma" panose="020B0604030504040204" pitchFamily="34" charset="0"/>
              <a:ea typeface="Tahoma" panose="020B0604030504040204" pitchFamily="34" charset="0"/>
              <a:cs typeface="Tahoma" panose="020B0604030504040204" pitchFamily="34" charset="0"/>
            </a:rPr>
            <a:t>Undantag: </a:t>
          </a:r>
          <a:r>
            <a:rPr lang="fi-FI" sz="900">
              <a:latin typeface="Tahoma" panose="020B0604030504040204" pitchFamily="34" charset="0"/>
              <a:ea typeface="Tahoma" panose="020B0604030504040204" pitchFamily="34" charset="0"/>
              <a:cs typeface="Tahoma" panose="020B0604030504040204" pitchFamily="34" charset="0"/>
            </a:rPr>
            <a:t>Reseersättningen är en skattefri inkomst för en person som arbetar frivilligt och oavlönat i gemenskapen. Resan måste beställas av en ideell organisation och måste </a:t>
          </a:r>
          <a:br>
            <a:rPr lang="fi-FI" sz="900">
              <a:latin typeface="Tahoma" panose="020B0604030504040204" pitchFamily="34" charset="0"/>
              <a:ea typeface="Tahoma" panose="020B0604030504040204" pitchFamily="34" charset="0"/>
              <a:cs typeface="Tahoma" panose="020B0604030504040204" pitchFamily="34" charset="0"/>
            </a:rPr>
          </a:br>
          <a:r>
            <a:rPr lang="fi-FI" sz="900">
              <a:latin typeface="Tahoma" panose="020B0604030504040204" pitchFamily="34" charset="0"/>
              <a:ea typeface="Tahoma" panose="020B0604030504040204" pitchFamily="34" charset="0"/>
              <a:cs typeface="Tahoma" panose="020B0604030504040204" pitchFamily="34" charset="0"/>
            </a:rPr>
            <a:t>  vederbörligen beslutas i förväg. Bestämmelsen gäller till exempel resor för personer som arbetar i idrottsföreningar för träning och tävlingar inom programmet samt resor för tävlingsdomare. </a:t>
          </a:r>
          <a:endParaRPr lang="fi-FI" sz="900">
            <a:effectLst/>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twoCellAnchor>
    <xdr:from>
      <xdr:col>17</xdr:col>
      <xdr:colOff>558484</xdr:colOff>
      <xdr:row>4</xdr:row>
      <xdr:rowOff>89926</xdr:rowOff>
    </xdr:from>
    <xdr:to>
      <xdr:col>20</xdr:col>
      <xdr:colOff>212981</xdr:colOff>
      <xdr:row>7</xdr:row>
      <xdr:rowOff>52062</xdr:rowOff>
    </xdr:to>
    <xdr:sp macro="" textlink="">
      <xdr:nvSpPr>
        <xdr:cNvPr id="2" name="Suorakulmio: Pyöristetyt kulmat 1">
          <a:hlinkClick xmlns:r="http://schemas.openxmlformats.org/officeDocument/2006/relationships" r:id="rId2"/>
          <a:extLst>
            <a:ext uri="{FF2B5EF4-FFF2-40B4-BE49-F238E27FC236}">
              <a16:creationId xmlns:a16="http://schemas.microsoft.com/office/drawing/2014/main" id="{86327BD5-F74D-09CE-B25D-A253B2AD9643}"/>
            </a:ext>
          </a:extLst>
        </xdr:cNvPr>
        <xdr:cNvSpPr/>
      </xdr:nvSpPr>
      <xdr:spPr>
        <a:xfrm>
          <a:off x="10843118" y="776199"/>
          <a:ext cx="1528733" cy="425962"/>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i-FI" sz="1100" b="1"/>
            <a:t>RESERÄKNING 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195943</xdr:colOff>
      <xdr:row>0</xdr:row>
      <xdr:rowOff>381000</xdr:rowOff>
    </xdr:from>
    <xdr:to>
      <xdr:col>18</xdr:col>
      <xdr:colOff>560614</xdr:colOff>
      <xdr:row>1</xdr:row>
      <xdr:rowOff>364672</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90FBB602-8A18-40AF-89F6-5585E351B080}"/>
            </a:ext>
          </a:extLst>
        </xdr:cNvPr>
        <xdr:cNvSpPr/>
      </xdr:nvSpPr>
      <xdr:spPr>
        <a:xfrm>
          <a:off x="8948057" y="381000"/>
          <a:ext cx="1670957" cy="386443"/>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i-FI" sz="1200" b="1"/>
            <a:t>EXEMPLET</a:t>
          </a:r>
        </a:p>
      </xdr:txBody>
    </xdr:sp>
    <xdr:clientData/>
  </xdr:twoCellAnchor>
  <xdr:twoCellAnchor>
    <xdr:from>
      <xdr:col>15</xdr:col>
      <xdr:colOff>342901</xdr:colOff>
      <xdr:row>2</xdr:row>
      <xdr:rowOff>152400</xdr:rowOff>
    </xdr:from>
    <xdr:to>
      <xdr:col>25</xdr:col>
      <xdr:colOff>1</xdr:colOff>
      <xdr:row>47</xdr:row>
      <xdr:rowOff>76200</xdr:rowOff>
    </xdr:to>
    <xdr:sp macro="" textlink="">
      <xdr:nvSpPr>
        <xdr:cNvPr id="4" name="Tekstiruutu 3">
          <a:extLst>
            <a:ext uri="{FF2B5EF4-FFF2-40B4-BE49-F238E27FC236}">
              <a16:creationId xmlns:a16="http://schemas.microsoft.com/office/drawing/2014/main" id="{99FD8AB2-C342-4FC2-8BB9-237F2246B7C6}"/>
            </a:ext>
          </a:extLst>
        </xdr:cNvPr>
        <xdr:cNvSpPr txBox="1"/>
      </xdr:nvSpPr>
      <xdr:spPr>
        <a:xfrm>
          <a:off x="8486776" y="1000125"/>
          <a:ext cx="5505450" cy="842962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288000" rtlCol="0" anchor="t" anchorCtr="0"/>
        <a:lstStyle/>
        <a:p>
          <a:r>
            <a:rPr lang="fi-FI" sz="1000" b="1">
              <a:latin typeface="Tahoma" panose="020B0604030504040204" pitchFamily="34" charset="0"/>
              <a:ea typeface="Tahoma" panose="020B0604030504040204" pitchFamily="34" charset="0"/>
              <a:cs typeface="Tahoma" panose="020B0604030504040204" pitchFamily="34" charset="0"/>
            </a:rPr>
            <a:t>GUIDE</a:t>
          </a:r>
        </a:p>
        <a:p>
          <a:endParaRPr lang="fi-FI" sz="1000" b="1">
            <a:latin typeface="Tahoma" panose="020B0604030504040204" pitchFamily="34" charset="0"/>
            <a:ea typeface="Tahoma" panose="020B0604030504040204" pitchFamily="34" charset="0"/>
            <a:cs typeface="Tahoma" panose="020B0604030504040204" pitchFamily="34" charset="0"/>
          </a:endParaRPr>
        </a:p>
        <a:p>
          <a:r>
            <a:rPr lang="fi-FI" sz="1000" b="0">
              <a:latin typeface="Tahoma" panose="020B0604030504040204" pitchFamily="34" charset="0"/>
              <a:ea typeface="Tahoma" panose="020B0604030504040204" pitchFamily="34" charset="0"/>
              <a:cs typeface="Tahoma" panose="020B0604030504040204" pitchFamily="34" charset="0"/>
            </a:rPr>
            <a:t>Full</a:t>
          </a:r>
          <a:r>
            <a:rPr lang="fi-FI" sz="1000" b="0" baseline="0">
              <a:latin typeface="Tahoma" panose="020B0604030504040204" pitchFamily="34" charset="0"/>
              <a:ea typeface="Tahoma" panose="020B0604030504040204" pitchFamily="34" charset="0"/>
              <a:cs typeface="Tahoma" panose="020B0604030504040204" pitchFamily="34" charset="0"/>
            </a:rPr>
            <a:t> i gula cellen. </a:t>
          </a:r>
          <a:r>
            <a:rPr lang="fi-FI" sz="1000" b="0">
              <a:latin typeface="Tahoma" panose="020B0604030504040204" pitchFamily="34" charset="0"/>
              <a:ea typeface="Tahoma" panose="020B0604030504040204" pitchFamily="34" charset="0"/>
              <a:cs typeface="Tahoma" panose="020B0604030504040204" pitchFamily="34" charset="0"/>
            </a:rPr>
            <a:t>Vid ifyllning av restidsinformation</a:t>
          </a:r>
          <a:r>
            <a:rPr lang="fi-FI" sz="1000" b="0" baseline="0">
              <a:latin typeface="Tahoma" panose="020B0604030504040204" pitchFamily="34" charset="0"/>
              <a:ea typeface="Tahoma" panose="020B0604030504040204" pitchFamily="34" charset="0"/>
              <a:cs typeface="Tahoma" panose="020B0604030504040204" pitchFamily="34" charset="0"/>
            </a:rPr>
            <a:t> läs</a:t>
          </a:r>
          <a:r>
            <a:rPr lang="fi-FI" sz="1000" b="0">
              <a:latin typeface="Tahoma" panose="020B0604030504040204" pitchFamily="34" charset="0"/>
              <a:ea typeface="Tahoma" panose="020B0604030504040204" pitchFamily="34" charset="0"/>
              <a:cs typeface="Tahoma" panose="020B0604030504040204" pitchFamily="34" charset="0"/>
            </a:rPr>
            <a:t> den rödvinklade anteckningen i cellen</a:t>
          </a:r>
          <a:r>
            <a:rPr lang="fi-FI" sz="1000" b="0" baseline="0">
              <a:latin typeface="Tahoma" panose="020B0604030504040204" pitchFamily="34" charset="0"/>
              <a:ea typeface="Tahoma" panose="020B0604030504040204" pitchFamily="34" charset="0"/>
              <a:cs typeface="Tahoma" panose="020B0604030504040204" pitchFamily="34" charset="0"/>
            </a:rPr>
            <a:t>! </a:t>
          </a:r>
          <a:r>
            <a:rPr lang="fi-FI" sz="1000">
              <a:latin typeface="Tahoma" panose="020B0604030504040204" pitchFamily="34" charset="0"/>
              <a:ea typeface="Tahoma" panose="020B0604030504040204" pitchFamily="34" charset="0"/>
              <a:cs typeface="Tahoma" panose="020B0604030504040204" pitchFamily="34" charset="0"/>
            </a:rPr>
            <a:t>Om du sparar i pdf-format, använd print -&gt; välj skrivare pdf.</a:t>
          </a:r>
          <a:br>
            <a:rPr lang="fi-FI" sz="1000" b="1">
              <a:latin typeface="Tahoma" panose="020B0604030504040204" pitchFamily="34" charset="0"/>
              <a:ea typeface="Tahoma" panose="020B0604030504040204" pitchFamily="34" charset="0"/>
              <a:cs typeface="Tahoma" panose="020B0604030504040204" pitchFamily="34" charset="0"/>
            </a:rPr>
          </a:br>
          <a:endParaRPr lang="fi-FI" sz="1000" b="1">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i-FI" sz="1000" b="1">
              <a:latin typeface="Tahoma" panose="020B0604030504040204" pitchFamily="34" charset="0"/>
              <a:ea typeface="Tahoma" panose="020B0604030504040204" pitchFamily="34" charset="0"/>
              <a:cs typeface="Tahoma" panose="020B0604030504040204" pitchFamily="34" charset="0"/>
            </a:rPr>
            <a:t>SKATTEFRIA</a:t>
          </a:r>
          <a:r>
            <a:rPr lang="fi-FI" sz="1000" b="1" baseline="0">
              <a:latin typeface="Tahoma" panose="020B0604030504040204" pitchFamily="34" charset="0"/>
              <a:ea typeface="Tahoma" panose="020B0604030504040204" pitchFamily="34" charset="0"/>
              <a:cs typeface="Tahoma" panose="020B0604030504040204" pitchFamily="34" charset="0"/>
            </a:rPr>
            <a:t> RESEERSÄTTNINGAR I ÅR </a:t>
          </a:r>
          <a:r>
            <a:rPr lang="fi-FI" sz="1100" b="1">
              <a:solidFill>
                <a:schemeClr val="dk1"/>
              </a:solidFill>
              <a:effectLst/>
              <a:latin typeface="Tahoma" panose="020B0604030504040204" pitchFamily="34" charset="0"/>
              <a:ea typeface="Tahoma" panose="020B0604030504040204" pitchFamily="34" charset="0"/>
              <a:cs typeface="Tahoma" panose="020B0604030504040204" pitchFamily="34" charset="0"/>
            </a:rPr>
            <a:t>2026</a:t>
          </a:r>
          <a:r>
            <a:rPr lang="fi-FI" sz="1100" b="1">
              <a:solidFill>
                <a:schemeClr val="dk1"/>
              </a:solidFill>
              <a:effectLst/>
              <a:latin typeface="+mn-lt"/>
              <a:ea typeface="+mn-ea"/>
              <a:cs typeface="+mn-cs"/>
            </a:rPr>
            <a:t> </a:t>
          </a:r>
          <a:endParaRPr lang="fi-FI" sz="1000" b="1">
            <a:latin typeface="Tahoma" panose="020B0604030504040204" pitchFamily="34" charset="0"/>
            <a:ea typeface="Tahoma" panose="020B0604030504040204" pitchFamily="34" charset="0"/>
            <a:cs typeface="Tahoma" panose="020B0604030504040204" pitchFamily="34" charset="0"/>
          </a:endParaRPr>
        </a:p>
        <a:p>
          <a:endParaRPr lang="fi-FI" sz="1000">
            <a:latin typeface="Tahoma" panose="020B0604030504040204" pitchFamily="34" charset="0"/>
            <a:ea typeface="Tahoma" panose="020B0604030504040204" pitchFamily="34" charset="0"/>
            <a:cs typeface="Tahoma" panose="020B0604030504040204" pitchFamily="34" charset="0"/>
          </a:endParaRPr>
        </a:p>
        <a:p>
          <a:pPr rtl="0"/>
          <a:r>
            <a:rPr lang="fi-FI" sz="1000" b="1">
              <a:latin typeface="Tahoma" panose="020B0604030504040204" pitchFamily="34" charset="0"/>
              <a:ea typeface="Tahoma" panose="020B0604030504040204" pitchFamily="34" charset="0"/>
              <a:cs typeface="Tahoma" panose="020B0604030504040204" pitchFamily="34" charset="0"/>
            </a:rPr>
            <a:t>Ersättning</a:t>
          </a:r>
          <a:r>
            <a:rPr lang="fi-FI" sz="1000" b="1" baseline="0">
              <a:latin typeface="Tahoma" panose="020B0604030504040204" pitchFamily="34" charset="0"/>
              <a:ea typeface="Tahoma" panose="020B0604030504040204" pitchFamily="34" charset="0"/>
              <a:cs typeface="Tahoma" panose="020B0604030504040204" pitchFamily="34" charset="0"/>
            </a:rPr>
            <a:t> av användning egen bil </a:t>
          </a:r>
          <a:r>
            <a:rPr lang="fi-FI" sz="1050" b="1">
              <a:solidFill>
                <a:schemeClr val="dk1"/>
              </a:solidFill>
              <a:effectLst/>
              <a:latin typeface="Tahoma" panose="020B0604030504040204" pitchFamily="34" charset="0"/>
              <a:ea typeface="Tahoma" panose="020B0604030504040204" pitchFamily="34" charset="0"/>
              <a:cs typeface="Tahoma" panose="020B0604030504040204" pitchFamily="34" charset="0"/>
            </a:rPr>
            <a:t>0,55 euro</a:t>
          </a:r>
          <a:r>
            <a:rPr lang="fi-FI" sz="1000" b="1">
              <a:solidFill>
                <a:schemeClr val="dk1"/>
              </a:solidFill>
              <a:effectLst/>
              <a:latin typeface="Tahoma" panose="020B0604030504040204" pitchFamily="34" charset="0"/>
              <a:ea typeface="Tahoma" panose="020B0604030504040204" pitchFamily="34" charset="0"/>
              <a:cs typeface="Tahoma" panose="020B0604030504040204" pitchFamily="34" charset="0"/>
            </a:rPr>
            <a:t>/km, som höjs med:</a:t>
          </a:r>
          <a:br>
            <a:rPr lang="fi-FI" sz="1000" b="1">
              <a:solidFill>
                <a:schemeClr val="dk1"/>
              </a:solidFill>
              <a:effectLst/>
              <a:latin typeface="Tahoma" panose="020B0604030504040204" pitchFamily="34" charset="0"/>
              <a:ea typeface="Tahoma" panose="020B0604030504040204" pitchFamily="34" charset="0"/>
              <a:cs typeface="Tahoma" panose="020B0604030504040204" pitchFamily="34" charset="0"/>
            </a:rPr>
          </a:br>
          <a:r>
            <a:rPr lang="fi-FI" sz="900" b="0" i="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9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4 </a:t>
          </a:r>
          <a:r>
            <a:rPr lang="fi-FI" sz="900" b="0" i="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cent om medföljande person eller om föremål over 80 kg eller är skrymmande</a:t>
          </a:r>
          <a:endParaRPr lang="fi-FI" sz="900" b="0">
            <a:effectLst/>
            <a:latin typeface="Tahoma" panose="020B0604030504040204" pitchFamily="34" charset="0"/>
            <a:ea typeface="Tahoma" panose="020B0604030504040204" pitchFamily="34" charset="0"/>
            <a:cs typeface="Tahoma" panose="020B0604030504040204" pitchFamily="34" charset="0"/>
          </a:endParaRPr>
        </a:p>
        <a:p>
          <a:r>
            <a:rPr lang="fi-FI" sz="900">
              <a:latin typeface="Tahoma" panose="020B0604030504040204" pitchFamily="34" charset="0"/>
              <a:ea typeface="Tahoma" panose="020B0604030504040204" pitchFamily="34" charset="0"/>
              <a:cs typeface="Tahoma" panose="020B0604030504040204" pitchFamily="34" charset="0"/>
            </a:rPr>
            <a:t>+ 9</a:t>
          </a:r>
          <a:r>
            <a:rPr lang="fi-FI" sz="90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900" b="0">
              <a:solidFill>
                <a:schemeClr val="dk1"/>
              </a:solidFill>
              <a:effectLst/>
              <a:latin typeface="Tahoma" panose="020B0604030504040204" pitchFamily="34" charset="0"/>
              <a:ea typeface="Tahoma" panose="020B0604030504040204" pitchFamily="34" charset="0"/>
              <a:cs typeface="Tahoma" panose="020B0604030504040204" pitchFamily="34" charset="0"/>
            </a:rPr>
            <a:t>cent för transport av släpvagn kopplad till bilen</a:t>
          </a:r>
          <a:endParaRPr lang="fi-FI" sz="900">
            <a:effectLst/>
            <a:latin typeface="Tahoma" panose="020B0604030504040204" pitchFamily="34" charset="0"/>
            <a:ea typeface="Tahoma" panose="020B0604030504040204" pitchFamily="34" charset="0"/>
            <a:cs typeface="Tahoma" panose="020B0604030504040204" pitchFamily="34" charset="0"/>
          </a:endParaRPr>
        </a:p>
        <a:p>
          <a:r>
            <a:rPr lang="fi-FI" sz="900">
              <a:latin typeface="Tahoma" panose="020B0604030504040204" pitchFamily="34" charset="0"/>
              <a:ea typeface="Tahoma" panose="020B0604030504040204" pitchFamily="34" charset="0"/>
              <a:cs typeface="Tahoma" panose="020B0604030504040204" pitchFamily="34" charset="0"/>
            </a:rPr>
            <a:t>+ </a:t>
          </a:r>
          <a:r>
            <a:rPr lang="fi-FI" sz="900">
              <a:solidFill>
                <a:schemeClr val="dk1"/>
              </a:solidFill>
              <a:effectLst/>
              <a:latin typeface="Tahoma" panose="020B0604030504040204" pitchFamily="34" charset="0"/>
              <a:ea typeface="Tahoma" panose="020B0604030504040204" pitchFamily="34" charset="0"/>
              <a:cs typeface="Tahoma" panose="020B0604030504040204" pitchFamily="34" charset="0"/>
            </a:rPr>
            <a:t>15 </a:t>
          </a:r>
          <a:r>
            <a:rPr lang="fi-FI" sz="900" b="0">
              <a:solidFill>
                <a:schemeClr val="dk1"/>
              </a:solidFill>
              <a:effectLst/>
              <a:latin typeface="Tahoma" panose="020B0604030504040204" pitchFamily="34" charset="0"/>
              <a:ea typeface="Tahoma" panose="020B0604030504040204" pitchFamily="34" charset="0"/>
              <a:cs typeface="Tahoma" panose="020B0604030504040204" pitchFamily="34" charset="0"/>
            </a:rPr>
            <a:t>cent, när arbetets utförande förutsätter transporterande av en till bilen kopplad husvagn</a:t>
          </a:r>
          <a:endParaRPr lang="fi-FI" sz="900">
            <a:latin typeface="Tahoma" panose="020B0604030504040204" pitchFamily="34" charset="0"/>
            <a:ea typeface="Tahoma" panose="020B0604030504040204" pitchFamily="34" charset="0"/>
            <a:cs typeface="Tahoma" panose="020B0604030504040204" pitchFamily="34" charset="0"/>
          </a:endParaRPr>
        </a:p>
        <a:p>
          <a:r>
            <a:rPr lang="fi-FI" sz="900">
              <a:latin typeface="Tahoma" panose="020B0604030504040204" pitchFamily="34" charset="0"/>
              <a:ea typeface="Tahoma" panose="020B0604030504040204" pitchFamily="34" charset="0"/>
              <a:cs typeface="Tahoma" panose="020B0604030504040204" pitchFamily="34" charset="0"/>
            </a:rPr>
            <a:t>+ 28 </a:t>
          </a:r>
          <a:r>
            <a:rPr lang="fi-FI" sz="900" b="0">
              <a:solidFill>
                <a:schemeClr val="dk1"/>
              </a:solidFill>
              <a:effectLst/>
              <a:latin typeface="Tahoma" panose="020B0604030504040204" pitchFamily="34" charset="0"/>
              <a:ea typeface="Tahoma" panose="020B0604030504040204" pitchFamily="34" charset="0"/>
              <a:cs typeface="Tahoma" panose="020B0604030504040204" pitchFamily="34" charset="0"/>
            </a:rPr>
            <a:t>cent, när arbetets utförande förutsätter transporterande av en till bilen kopplad raststuga eller motsvarande tung last</a:t>
          </a:r>
        </a:p>
        <a:p>
          <a:pPr marL="0" marR="0" lvl="0" indent="0" defTabSz="914400" eaLnBrk="1" fontAlgn="auto" latinLnBrk="0" hangingPunct="1">
            <a:lnSpc>
              <a:spcPct val="100000"/>
            </a:lnSpc>
            <a:spcBef>
              <a:spcPts val="0"/>
            </a:spcBef>
            <a:spcAft>
              <a:spcPts val="0"/>
            </a:spcAft>
            <a:buClrTx/>
            <a:buSzTx/>
            <a:buFontTx/>
            <a:buNone/>
            <a:tabLst/>
            <a:defRPr/>
          </a:pPr>
          <a:r>
            <a:rPr lang="fi-FI" sz="900">
              <a:latin typeface="Tahoma" panose="020B0604030504040204" pitchFamily="34" charset="0"/>
              <a:ea typeface="Tahoma" panose="020B0604030504040204" pitchFamily="34" charset="0"/>
              <a:cs typeface="Tahoma" panose="020B0604030504040204" pitchFamily="34" charset="0"/>
            </a:rPr>
            <a:t>+ </a:t>
          </a:r>
          <a:r>
            <a:rPr lang="fi-FI" sz="900">
              <a:solidFill>
                <a:schemeClr val="dk1"/>
              </a:solidFill>
              <a:effectLst/>
              <a:latin typeface="Tahoma" panose="020B0604030504040204" pitchFamily="34" charset="0"/>
              <a:ea typeface="Tahoma" panose="020B0604030504040204" pitchFamily="34" charset="0"/>
              <a:cs typeface="Tahoma" panose="020B0604030504040204" pitchFamily="34" charset="0"/>
            </a:rPr>
            <a:t>4 </a:t>
          </a:r>
          <a:r>
            <a:rPr lang="fi-FI" sz="900" b="0">
              <a:solidFill>
                <a:schemeClr val="dk1"/>
              </a:solidFill>
              <a:effectLst/>
              <a:latin typeface="Tahoma" panose="020B0604030504040204" pitchFamily="34" charset="0"/>
              <a:ea typeface="Tahoma" panose="020B0604030504040204" pitchFamily="34" charset="0"/>
              <a:cs typeface="Tahoma" panose="020B0604030504040204" pitchFamily="34" charset="0"/>
            </a:rPr>
            <a:t>cent, om löntagaren till följd av åligganden i arbetet transporterar hund i bilen</a:t>
          </a:r>
          <a:endParaRPr lang="fi-FI" sz="900">
            <a:effectLst/>
            <a:latin typeface="Tahoma" panose="020B0604030504040204" pitchFamily="34" charset="0"/>
            <a:ea typeface="Tahoma" panose="020B0604030504040204" pitchFamily="34" charset="0"/>
            <a:cs typeface="Tahoma" panose="020B0604030504040204" pitchFamily="34" charset="0"/>
          </a:endParaRPr>
        </a:p>
        <a:p>
          <a:r>
            <a:rPr lang="fi-FI" sz="900">
              <a:latin typeface="Tahoma" panose="020B0604030504040204" pitchFamily="34" charset="0"/>
              <a:ea typeface="Tahoma" panose="020B0604030504040204" pitchFamily="34" charset="0"/>
              <a:cs typeface="Tahoma" panose="020B0604030504040204" pitchFamily="34" charset="0"/>
            </a:rPr>
            <a:t>+ </a:t>
          </a:r>
          <a:r>
            <a:rPr lang="fi-FI" sz="900">
              <a:solidFill>
                <a:schemeClr val="dk1"/>
              </a:solidFill>
              <a:effectLst/>
              <a:latin typeface="Tahoma" panose="020B0604030504040204" pitchFamily="34" charset="0"/>
              <a:ea typeface="Tahoma" panose="020B0604030504040204" pitchFamily="34" charset="0"/>
              <a:cs typeface="Tahoma" panose="020B0604030504040204" pitchFamily="34" charset="0"/>
            </a:rPr>
            <a:t>12</a:t>
          </a:r>
          <a:r>
            <a:rPr lang="fi-FI" sz="9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900" b="0">
              <a:solidFill>
                <a:schemeClr val="dk1"/>
              </a:solidFill>
              <a:effectLst/>
              <a:latin typeface="Tahoma" panose="020B0604030504040204" pitchFamily="34" charset="0"/>
              <a:ea typeface="Tahoma" panose="020B0604030504040204" pitchFamily="34" charset="0"/>
              <a:cs typeface="Tahoma" panose="020B0604030504040204" pitchFamily="34" charset="0"/>
            </a:rPr>
            <a:t>cent, när arbetets utförande förutsätter bilfärder längs skogsbilvägar eller på andra för annan trafik avstängda vägbyggnadsarbetsplatser, för ifrågavarande kilometrars del</a:t>
          </a:r>
        </a:p>
        <a:p>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b="0">
              <a:latin typeface="Tahoma" panose="020B0604030504040204" pitchFamily="34" charset="0"/>
              <a:ea typeface="Tahoma" panose="020B0604030504040204" pitchFamily="34" charset="0"/>
              <a:cs typeface="Tahoma" panose="020B0604030504040204" pitchFamily="34" charset="0"/>
            </a:rPr>
            <a:t>Om</a:t>
          </a:r>
          <a:r>
            <a:rPr lang="fi-FI" sz="1000" b="0" baseline="0">
              <a:latin typeface="Tahoma" panose="020B0604030504040204" pitchFamily="34" charset="0"/>
              <a:ea typeface="Tahoma" panose="020B0604030504040204" pitchFamily="34" charset="0"/>
              <a:cs typeface="Tahoma" panose="020B0604030504040204" pitchFamily="34" charset="0"/>
            </a:rPr>
            <a:t> du har förmånen att använda bil och du kör arbetsresor, betalas 0,11 euro/</a:t>
          </a:r>
          <a:r>
            <a:rPr lang="fi-FI" sz="1000" b="0">
              <a:latin typeface="Tahoma" panose="020B0604030504040204" pitchFamily="34" charset="0"/>
              <a:ea typeface="Tahoma" panose="020B0604030504040204" pitchFamily="34" charset="0"/>
              <a:cs typeface="Tahoma" panose="020B0604030504040204" pitchFamily="34" charset="0"/>
            </a:rPr>
            <a:t>km, om</a:t>
          </a:r>
          <a:r>
            <a:rPr lang="fi-FI" sz="1000" b="0" baseline="0">
              <a:latin typeface="Tahoma" panose="020B0604030504040204" pitchFamily="34" charset="0"/>
              <a:ea typeface="Tahoma" panose="020B0604030504040204" pitchFamily="34" charset="0"/>
              <a:cs typeface="Tahoma" panose="020B0604030504040204" pitchFamily="34" charset="0"/>
            </a:rPr>
            <a:t> </a:t>
          </a:r>
          <a:r>
            <a:rPr lang="fi-FI" sz="1000" b="0">
              <a:latin typeface="Tahoma" panose="020B0604030504040204" pitchFamily="34" charset="0"/>
              <a:ea typeface="Tahoma" panose="020B0604030504040204" pitchFamily="34" charset="0"/>
              <a:cs typeface="Tahoma" panose="020B0604030504040204" pitchFamily="34" charset="0"/>
            </a:rPr>
            <a:t>du</a:t>
          </a:r>
          <a:r>
            <a:rPr lang="fi-FI" sz="1000" b="0" baseline="0">
              <a:latin typeface="Tahoma" panose="020B0604030504040204" pitchFamily="34" charset="0"/>
              <a:ea typeface="Tahoma" panose="020B0604030504040204" pitchFamily="34" charset="0"/>
              <a:cs typeface="Tahoma" panose="020B0604030504040204" pitchFamily="34" charset="0"/>
            </a:rPr>
            <a:t> betalar bränslet själv</a:t>
          </a:r>
          <a:r>
            <a:rPr lang="fi-FI" sz="1000" b="0">
              <a:latin typeface="Tahoma" panose="020B0604030504040204" pitchFamily="34" charset="0"/>
              <a:ea typeface="Tahoma" panose="020B0604030504040204" pitchFamily="34" charset="0"/>
              <a:cs typeface="Tahoma" panose="020B0604030504040204" pitchFamily="34" charset="0"/>
            </a:rPr>
            <a:t>. Inga övriga</a:t>
          </a:r>
          <a:r>
            <a:rPr lang="fi-FI" sz="1000" b="0" baseline="0">
              <a:latin typeface="Tahoma" panose="020B0604030504040204" pitchFamily="34" charset="0"/>
              <a:ea typeface="Tahoma" panose="020B0604030504040204" pitchFamily="34" charset="0"/>
              <a:cs typeface="Tahoma" panose="020B0604030504040204" pitchFamily="34" charset="0"/>
            </a:rPr>
            <a:t> tilläggsersättningar</a:t>
          </a:r>
          <a:r>
            <a:rPr lang="fi-FI" sz="1000" b="0">
              <a:latin typeface="Tahoma" panose="020B0604030504040204" pitchFamily="34" charset="0"/>
              <a:ea typeface="Tahoma" panose="020B0604030504040204" pitchFamily="34" charset="0"/>
              <a:cs typeface="Tahoma" panose="020B0604030504040204" pitchFamily="34" charset="0"/>
            </a:rPr>
            <a:t>.</a:t>
          </a:r>
        </a:p>
        <a:p>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b="1">
              <a:latin typeface="Tahoma" panose="020B0604030504040204" pitchFamily="34" charset="0"/>
              <a:ea typeface="Tahoma" panose="020B0604030504040204" pitchFamily="34" charset="0"/>
              <a:cs typeface="Tahoma" panose="020B0604030504040204" pitchFamily="34" charset="0"/>
            </a:rPr>
            <a:t>Dagtraktamenten</a:t>
          </a:r>
          <a:r>
            <a:rPr lang="fi-FI" sz="1000" b="1" baseline="0">
              <a:latin typeface="Tahoma" panose="020B0604030504040204" pitchFamily="34" charset="0"/>
              <a:ea typeface="Tahoma" panose="020B0604030504040204" pitchFamily="34" charset="0"/>
              <a:cs typeface="Tahoma" panose="020B0604030504040204" pitchFamily="34" charset="0"/>
            </a:rPr>
            <a:t> i hemland</a:t>
          </a:r>
          <a:r>
            <a:rPr lang="fi-FI" sz="1000" b="1">
              <a:latin typeface="Tahoma" panose="020B0604030504040204" pitchFamily="34" charset="0"/>
              <a:ea typeface="Tahoma" panose="020B0604030504040204" pitchFamily="34" charset="0"/>
              <a:cs typeface="Tahoma" panose="020B0604030504040204" pitchFamily="34" charset="0"/>
            </a:rPr>
            <a:t>:</a:t>
          </a:r>
        </a:p>
        <a:p>
          <a:r>
            <a:rPr lang="fi-FI" sz="900" b="0">
              <a:latin typeface="Tahoma" panose="020B0604030504040204" pitchFamily="34" charset="0"/>
              <a:ea typeface="Tahoma" panose="020B0604030504040204" pitchFamily="34" charset="0"/>
              <a:cs typeface="Tahoma" panose="020B0604030504040204" pitchFamily="34" charset="0"/>
            </a:rPr>
            <a:t>-</a:t>
          </a:r>
          <a:r>
            <a:rPr lang="fi-FI" sz="900" b="1">
              <a:latin typeface="Tahoma" panose="020B0604030504040204" pitchFamily="34" charset="0"/>
              <a:ea typeface="Tahoma" panose="020B0604030504040204" pitchFamily="34" charset="0"/>
              <a:cs typeface="Tahoma" panose="020B0604030504040204" pitchFamily="34" charset="0"/>
            </a:rPr>
            <a:t> </a:t>
          </a:r>
          <a:r>
            <a:rPr lang="fi-FI" sz="900" b="1" i="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Heldagtraktamente</a:t>
          </a:r>
          <a:r>
            <a:rPr lang="fi-FI" sz="900" b="1">
              <a:latin typeface="Tahoma" panose="020B0604030504040204" pitchFamily="34" charset="0"/>
              <a:ea typeface="Tahoma" panose="020B0604030504040204" pitchFamily="34" charset="0"/>
              <a:cs typeface="Tahoma" panose="020B0604030504040204" pitchFamily="34" charset="0"/>
            </a:rPr>
            <a:t> 54</a:t>
          </a:r>
          <a:r>
            <a:rPr lang="fi-FI" sz="900" b="1">
              <a:solidFill>
                <a:schemeClr val="dk1"/>
              </a:solidFill>
              <a:effectLst/>
              <a:latin typeface="Tahoma" panose="020B0604030504040204" pitchFamily="34" charset="0"/>
              <a:ea typeface="Tahoma" panose="020B0604030504040204" pitchFamily="34" charset="0"/>
              <a:cs typeface="Tahoma" panose="020B0604030504040204" pitchFamily="34" charset="0"/>
            </a:rPr>
            <a:t> euro</a:t>
          </a:r>
          <a:r>
            <a:rPr lang="fi-FI" sz="900">
              <a:latin typeface="Tahoma" panose="020B0604030504040204" pitchFamily="34" charset="0"/>
              <a:ea typeface="Tahoma" panose="020B0604030504040204" pitchFamily="34" charset="0"/>
              <a:cs typeface="Tahoma" panose="020B0604030504040204" pitchFamily="34" charset="0"/>
            </a:rPr>
            <a:t>, </a:t>
          </a:r>
          <a:r>
            <a:rPr lang="fi-FI" sz="900" b="0" i="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då resans varaktighet är 10 - 24 timmar och avstånd över </a:t>
          </a:r>
          <a:r>
            <a:rPr lang="fi-FI" sz="900" b="0" i="0">
              <a:solidFill>
                <a:schemeClr val="dk1"/>
              </a:solidFill>
              <a:effectLst/>
              <a:latin typeface="Tahoma" panose="020B0604030504040204" pitchFamily="34" charset="0"/>
              <a:ea typeface="Tahoma" panose="020B0604030504040204" pitchFamily="34" charset="0"/>
              <a:cs typeface="Tahoma" panose="020B0604030504040204" pitchFamily="34" charset="0"/>
            </a:rPr>
            <a:t>15 kilometer.</a:t>
          </a:r>
        </a:p>
        <a:p>
          <a:pPr marL="0" marR="0" lvl="0" indent="0" defTabSz="914400" rtl="0" eaLnBrk="1" fontAlgn="auto" latinLnBrk="0" hangingPunct="1">
            <a:lnSpc>
              <a:spcPct val="100000"/>
            </a:lnSpc>
            <a:spcBef>
              <a:spcPts val="0"/>
            </a:spcBef>
            <a:spcAft>
              <a:spcPts val="0"/>
            </a:spcAft>
            <a:buClrTx/>
            <a:buSzTx/>
            <a:buFontTx/>
            <a:buNone/>
            <a:tabLst/>
            <a:defRPr/>
          </a:pPr>
          <a:r>
            <a:rPr lang="fi-FI" sz="900" b="0">
              <a:latin typeface="Tahoma" panose="020B0604030504040204" pitchFamily="34" charset="0"/>
              <a:ea typeface="Tahoma" panose="020B0604030504040204" pitchFamily="34" charset="0"/>
              <a:cs typeface="Tahoma" panose="020B0604030504040204" pitchFamily="34" charset="0"/>
            </a:rPr>
            <a:t>-</a:t>
          </a:r>
          <a:r>
            <a:rPr lang="fi-FI" sz="900" b="1">
              <a:latin typeface="Tahoma" panose="020B0604030504040204" pitchFamily="34" charset="0"/>
              <a:ea typeface="Tahoma" panose="020B0604030504040204" pitchFamily="34" charset="0"/>
              <a:cs typeface="Tahoma" panose="020B0604030504040204" pitchFamily="34" charset="0"/>
            </a:rPr>
            <a:t> </a:t>
          </a:r>
          <a:r>
            <a:rPr lang="fi-FI" sz="900" b="1" i="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Partiellt dagtraktamente </a:t>
          </a:r>
          <a:r>
            <a:rPr lang="fi-FI" sz="900" b="1">
              <a:solidFill>
                <a:schemeClr val="dk1"/>
              </a:solidFill>
              <a:effectLst/>
              <a:latin typeface="Tahoma" panose="020B0604030504040204" pitchFamily="34" charset="0"/>
              <a:ea typeface="Tahoma" panose="020B0604030504040204" pitchFamily="34" charset="0"/>
              <a:cs typeface="Tahoma" panose="020B0604030504040204" pitchFamily="34" charset="0"/>
            </a:rPr>
            <a:t>25 euro</a:t>
          </a:r>
          <a:r>
            <a:rPr lang="fi-FI" sz="900" b="1" i="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fi-FI" sz="900" b="0" i="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då resans varaktighet  är mellan 6 -10 timmar och avstånd över </a:t>
          </a:r>
          <a:r>
            <a:rPr lang="fi-FI" sz="900" b="0" i="0">
              <a:solidFill>
                <a:schemeClr val="dk1"/>
              </a:solidFill>
              <a:effectLst/>
              <a:latin typeface="Tahoma" panose="020B0604030504040204" pitchFamily="34" charset="0"/>
              <a:ea typeface="Tahoma" panose="020B0604030504040204" pitchFamily="34" charset="0"/>
              <a:cs typeface="Tahoma" panose="020B0604030504040204" pitchFamily="34" charset="0"/>
            </a:rPr>
            <a:t>15 kilometer.</a:t>
          </a:r>
          <a:endParaRPr lang="fi-FI" sz="900">
            <a:latin typeface="Tahoma" panose="020B0604030504040204" pitchFamily="34" charset="0"/>
            <a:ea typeface="Tahoma" panose="020B0604030504040204" pitchFamily="34" charset="0"/>
            <a:cs typeface="Tahoma" panose="020B0604030504040204" pitchFamily="34" charset="0"/>
          </a:endParaRPr>
        </a:p>
        <a:p>
          <a:r>
            <a:rPr lang="fi-FI" sz="900">
              <a:latin typeface="Tahoma" panose="020B0604030504040204" pitchFamily="34" charset="0"/>
              <a:ea typeface="Tahoma" panose="020B0604030504040204" pitchFamily="34" charset="0"/>
              <a:cs typeface="Tahoma" panose="020B0604030504040204" pitchFamily="34" charset="0"/>
            </a:rPr>
            <a:t>- När restiden har överskridit det sista resedygnet </a:t>
          </a:r>
          <a:r>
            <a:rPr lang="fi-FI" sz="900">
              <a:solidFill>
                <a:schemeClr val="dk1"/>
              </a:solidFill>
              <a:effectLst/>
              <a:latin typeface="Tahoma" panose="020B0604030504040204" pitchFamily="34" charset="0"/>
              <a:ea typeface="Tahoma" panose="020B0604030504040204" pitchFamily="34" charset="0"/>
              <a:cs typeface="Tahoma" panose="020B0604030504040204" pitchFamily="34" charset="0"/>
            </a:rPr>
            <a:t>(24 timmar)</a:t>
          </a:r>
          <a:r>
            <a:rPr lang="fi-FI" sz="900">
              <a:latin typeface="Tahoma" panose="020B0604030504040204" pitchFamily="34" charset="0"/>
              <a:ea typeface="Tahoma" panose="020B0604030504040204" pitchFamily="34" charset="0"/>
              <a:cs typeface="Tahoma" panose="020B0604030504040204" pitchFamily="34" charset="0"/>
            </a:rPr>
            <a:t> 2-6 timmar, betalas också partiellt dagtraktamente.</a:t>
          </a:r>
        </a:p>
        <a:p>
          <a:r>
            <a:rPr lang="fi-FI" sz="900">
              <a:latin typeface="Tahoma" panose="020B0604030504040204" pitchFamily="34" charset="0"/>
              <a:ea typeface="Tahoma" panose="020B0604030504040204" pitchFamily="34" charset="0"/>
              <a:cs typeface="Tahoma" panose="020B0604030504040204" pitchFamily="34" charset="0"/>
            </a:rPr>
            <a:t>- När restiden har överskridit det sista resedygnet (24 timmar)</a:t>
          </a:r>
          <a:r>
            <a:rPr lang="fi-FI" sz="900" baseline="0">
              <a:latin typeface="Tahoma" panose="020B0604030504040204" pitchFamily="34" charset="0"/>
              <a:ea typeface="Tahoma" panose="020B0604030504040204" pitchFamily="34" charset="0"/>
              <a:cs typeface="Tahoma" panose="020B0604030504040204" pitchFamily="34" charset="0"/>
            </a:rPr>
            <a:t> </a:t>
          </a:r>
          <a:r>
            <a:rPr lang="fi-FI" sz="900">
              <a:latin typeface="Tahoma" panose="020B0604030504040204" pitchFamily="34" charset="0"/>
              <a:ea typeface="Tahoma" panose="020B0604030504040204" pitchFamily="34" charset="0"/>
              <a:cs typeface="Tahoma" panose="020B0604030504040204" pitchFamily="34" charset="0"/>
            </a:rPr>
            <a:t>över 6 timmar, betalas också heldagtraktamente. </a:t>
          </a:r>
        </a:p>
        <a:p>
          <a:r>
            <a:rPr lang="fi-FI" sz="900">
              <a:latin typeface="Tahoma" panose="020B0604030504040204" pitchFamily="34" charset="0"/>
              <a:ea typeface="Tahoma" panose="020B0604030504040204" pitchFamily="34" charset="0"/>
              <a:cs typeface="Tahoma" panose="020B0604030504040204" pitchFamily="34" charset="0"/>
            </a:rPr>
            <a:t>- Minskning</a:t>
          </a:r>
          <a:r>
            <a:rPr lang="fi-FI" sz="900" baseline="0">
              <a:latin typeface="Tahoma" panose="020B0604030504040204" pitchFamily="34" charset="0"/>
              <a:ea typeface="Tahoma" panose="020B0604030504040204" pitchFamily="34" charset="0"/>
              <a:cs typeface="Tahoma" panose="020B0604030504040204" pitchFamily="34" charset="0"/>
            </a:rPr>
            <a:t> av dagtraktamente: </a:t>
          </a:r>
          <a:r>
            <a:rPr lang="fi-FI" sz="900">
              <a:latin typeface="Tahoma" panose="020B0604030504040204" pitchFamily="34" charset="0"/>
              <a:ea typeface="Tahoma" panose="020B0604030504040204" pitchFamily="34" charset="0"/>
              <a:cs typeface="Tahoma" panose="020B0604030504040204" pitchFamily="34" charset="0"/>
            </a:rPr>
            <a:t>Om en anställd får måltid gratis eller ingår i biljettpriset, halveras</a:t>
          </a:r>
          <a:r>
            <a:rPr lang="fi-FI" sz="900" baseline="0">
              <a:latin typeface="Tahoma" panose="020B0604030504040204" pitchFamily="34" charset="0"/>
              <a:ea typeface="Tahoma" panose="020B0604030504040204" pitchFamily="34" charset="0"/>
              <a:cs typeface="Tahoma" panose="020B0604030504040204" pitchFamily="34" charset="0"/>
            </a:rPr>
            <a:t> dagtraktamentets värde. Gratis </a:t>
          </a:r>
          <a:r>
            <a:rPr lang="fi-FI" sz="900">
              <a:latin typeface="Tahoma" panose="020B0604030504040204" pitchFamily="34" charset="0"/>
              <a:ea typeface="Tahoma" panose="020B0604030504040204" pitchFamily="34" charset="0"/>
              <a:cs typeface="Tahoma" panose="020B0604030504040204" pitchFamily="34" charset="0"/>
            </a:rPr>
            <a:t>måltid innebär två gratis måltider vid heltagstraktamente</a:t>
          </a:r>
          <a:r>
            <a:rPr lang="fi-FI" sz="900" baseline="0">
              <a:latin typeface="Tahoma" panose="020B0604030504040204" pitchFamily="34" charset="0"/>
              <a:ea typeface="Tahoma" panose="020B0604030504040204" pitchFamily="34" charset="0"/>
              <a:cs typeface="Tahoma" panose="020B0604030504040204" pitchFamily="34" charset="0"/>
            </a:rPr>
            <a:t> </a:t>
          </a:r>
          <a:r>
            <a:rPr lang="fi-FI" sz="900">
              <a:latin typeface="Tahoma" panose="020B0604030504040204" pitchFamily="34" charset="0"/>
              <a:ea typeface="Tahoma" panose="020B0604030504040204" pitchFamily="34" charset="0"/>
              <a:cs typeface="Tahoma" panose="020B0604030504040204" pitchFamily="34" charset="0"/>
            </a:rPr>
            <a:t>och en gratis måltid vid partiellt dagtraktamente.  </a:t>
          </a:r>
        </a:p>
        <a:p>
          <a:pPr marL="0" marR="0" lvl="0" indent="0" defTabSz="914400" eaLnBrk="1" fontAlgn="auto" latinLnBrk="0" hangingPunct="1">
            <a:lnSpc>
              <a:spcPct val="100000"/>
            </a:lnSpc>
            <a:spcBef>
              <a:spcPts val="0"/>
            </a:spcBef>
            <a:spcAft>
              <a:spcPts val="0"/>
            </a:spcAft>
            <a:buClrTx/>
            <a:buSzTx/>
            <a:buFontTx/>
            <a:buNone/>
            <a:tabLst/>
            <a:defRPr/>
          </a:pPr>
          <a:endParaRPr lang="fi-FI" sz="9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fi-FI" sz="1000" b="1">
              <a:latin typeface="Tahoma" panose="020B0604030504040204" pitchFamily="34" charset="0"/>
              <a:ea typeface="Tahoma" panose="020B0604030504040204" pitchFamily="34" charset="0"/>
              <a:cs typeface="Tahoma" panose="020B0604030504040204" pitchFamily="34" charset="0"/>
            </a:rPr>
            <a:t>Måltidsersättning 13,5</a:t>
          </a:r>
          <a:r>
            <a:rPr lang="fi-FI" sz="1050" b="1">
              <a:solidFill>
                <a:schemeClr val="dk1"/>
              </a:solidFill>
              <a:effectLst/>
              <a:latin typeface="Tahoma" panose="020B0604030504040204" pitchFamily="34" charset="0"/>
              <a:ea typeface="Tahoma" panose="020B0604030504040204" pitchFamily="34" charset="0"/>
              <a:cs typeface="Tahoma" panose="020B0604030504040204" pitchFamily="34" charset="0"/>
            </a:rPr>
            <a:t> e</a:t>
          </a:r>
          <a:r>
            <a:rPr lang="fi-FI" sz="1000" b="1">
              <a:latin typeface="Tahoma" panose="020B0604030504040204" pitchFamily="34" charset="0"/>
              <a:ea typeface="Tahoma" panose="020B0604030504040204" pitchFamily="34" charset="0"/>
              <a:cs typeface="Tahoma" panose="020B0604030504040204" pitchFamily="34" charset="0"/>
            </a:rPr>
            <a:t>uro</a:t>
          </a:r>
        </a:p>
        <a:p>
          <a:r>
            <a:rPr lang="fi-FI" sz="900">
              <a:latin typeface="Tahoma" panose="020B0604030504040204" pitchFamily="34" charset="0"/>
              <a:ea typeface="Tahoma" panose="020B0604030504040204" pitchFamily="34" charset="0"/>
              <a:cs typeface="Tahoma" panose="020B0604030504040204" pitchFamily="34" charset="0"/>
            </a:rPr>
            <a:t>Erläggandet av måltidsersättning förutsätter att dagtraktamente inte erläggs för arbetsresan och att löntagaren inte till följd av arbetets art har möjlighet att under sin måltidsrast inta sin måltid på sitt vanliga måltidsställe. Måste löntagaren under arbetsresan inta måltider två gånger utanför sitt vanliga måltidsställe, och dagtraktamente inte erläggs för arbetsresan är måltidsersättningens maximibelopp 27 euro.</a:t>
          </a:r>
        </a:p>
        <a:p>
          <a:endParaRPr lang="fi-FI" sz="1000">
            <a:latin typeface="Tahoma" panose="020B0604030504040204" pitchFamily="34" charset="0"/>
            <a:ea typeface="Tahoma" panose="020B0604030504040204" pitchFamily="34" charset="0"/>
            <a:cs typeface="Tahoma" panose="020B0604030504040204" pitchFamily="34" charset="0"/>
          </a:endParaRPr>
        </a:p>
        <a:p>
          <a:pPr rtl="0"/>
          <a:r>
            <a:rPr lang="fi-FI" sz="1000" b="1" i="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Nattresepenning </a:t>
          </a:r>
          <a:r>
            <a:rPr lang="fi-FI" sz="1000" b="1">
              <a:solidFill>
                <a:schemeClr val="dk1"/>
              </a:solidFill>
              <a:effectLst/>
              <a:latin typeface="Tahoma" panose="020B0604030504040204" pitchFamily="34" charset="0"/>
              <a:ea typeface="Tahoma" panose="020B0604030504040204" pitchFamily="34" charset="0"/>
              <a:cs typeface="Tahoma" panose="020B0604030504040204" pitchFamily="34" charset="0"/>
            </a:rPr>
            <a:t>16 euro</a:t>
          </a:r>
          <a:br>
            <a:rPr lang="fi-FI" sz="1100" b="1">
              <a:solidFill>
                <a:schemeClr val="dk1"/>
              </a:solidFill>
              <a:effectLst/>
              <a:latin typeface="+mn-lt"/>
              <a:ea typeface="+mn-ea"/>
              <a:cs typeface="+mn-cs"/>
            </a:rPr>
          </a:br>
          <a:r>
            <a:rPr lang="fi-FI" sz="900" b="0">
              <a:solidFill>
                <a:schemeClr val="dk1"/>
              </a:solidFill>
              <a:effectLst/>
              <a:latin typeface="Tahoma" panose="020B0604030504040204" pitchFamily="34" charset="0"/>
              <a:ea typeface="Tahoma" panose="020B0604030504040204" pitchFamily="34" charset="0"/>
              <a:cs typeface="Tahoma" panose="020B0604030504040204" pitchFamily="34" charset="0"/>
            </a:rPr>
            <a:t>Erläggandet av nattresepenning förutsätter, att av till dagtraktamente berättigande resedygn minst 4 timmar infaller under tiden mellan kl. 21.00–07.00 och att arbetsgivaren inte ordnar kostnadsfritt logi för löntagaren och inte heller erlägger logiersättning eller ersättning för sovplats. </a:t>
          </a:r>
          <a:endParaRPr lang="fi-FI" sz="900">
            <a:effectLst/>
            <a:latin typeface="Tahoma" panose="020B0604030504040204" pitchFamily="34" charset="0"/>
            <a:ea typeface="Tahoma" panose="020B0604030504040204" pitchFamily="34" charset="0"/>
            <a:cs typeface="Tahoma" panose="020B0604030504040204" pitchFamily="34" charset="0"/>
          </a:endParaRPr>
        </a:p>
        <a:p>
          <a:endParaRPr lang="fi-FI" sz="1000">
            <a:latin typeface="Tahoma" panose="020B0604030504040204" pitchFamily="34" charset="0"/>
            <a:ea typeface="Tahoma" panose="020B0604030504040204" pitchFamily="34" charset="0"/>
            <a:cs typeface="Tahoma" panose="020B0604030504040204" pitchFamily="34" charset="0"/>
          </a:endParaRPr>
        </a:p>
        <a:p>
          <a:r>
            <a:rPr lang="fi-FI" sz="1000" b="1">
              <a:latin typeface="Tahoma" panose="020B0604030504040204" pitchFamily="34" charset="0"/>
              <a:ea typeface="Tahoma" panose="020B0604030504040204" pitchFamily="34" charset="0"/>
              <a:cs typeface="Tahoma" panose="020B0604030504040204" pitchFamily="34" charset="0"/>
            </a:rPr>
            <a:t>Till vem kan skattefria resekostnader betalas?</a:t>
          </a:r>
        </a:p>
        <a:p>
          <a:r>
            <a:rPr lang="fi-FI" sz="900">
              <a:latin typeface="Tahoma" panose="020B0604030504040204" pitchFamily="34" charset="0"/>
              <a:ea typeface="Tahoma" panose="020B0604030504040204" pitchFamily="34" charset="0"/>
              <a:cs typeface="Tahoma" panose="020B0604030504040204" pitchFamily="34" charset="0"/>
            </a:rPr>
            <a:t>- Betalningsmottagaren ska vara anställd av det betalande företaget.</a:t>
          </a:r>
          <a:br>
            <a:rPr lang="fi-FI" sz="900">
              <a:latin typeface="Tahoma" panose="020B0604030504040204" pitchFamily="34" charset="0"/>
              <a:ea typeface="Tahoma" panose="020B0604030504040204" pitchFamily="34" charset="0"/>
              <a:cs typeface="Tahoma" panose="020B0604030504040204" pitchFamily="34" charset="0"/>
            </a:rPr>
          </a:br>
          <a:r>
            <a:rPr lang="fi-FI" sz="900">
              <a:latin typeface="Tahoma" panose="020B0604030504040204" pitchFamily="34" charset="0"/>
              <a:ea typeface="Tahoma" panose="020B0604030504040204" pitchFamily="34" charset="0"/>
              <a:cs typeface="Tahoma" panose="020B0604030504040204" pitchFamily="34" charset="0"/>
            </a:rPr>
            <a:t>- Ersättning kan inte utgå till firmaföretagare. Ersättning utgår inte till delägare i aktiebolag eller kommanditbolag om inte denne får lön. </a:t>
          </a:r>
        </a:p>
        <a:p>
          <a:r>
            <a:rPr lang="fi-FI" sz="900">
              <a:latin typeface="Tahoma" panose="020B0604030504040204" pitchFamily="34" charset="0"/>
              <a:ea typeface="Tahoma" panose="020B0604030504040204" pitchFamily="34" charset="0"/>
              <a:cs typeface="Tahoma" panose="020B0604030504040204" pitchFamily="34" charset="0"/>
            </a:rPr>
            <a:t>- </a:t>
          </a:r>
          <a:r>
            <a:rPr lang="fi-FI" sz="900" b="1">
              <a:latin typeface="Tahoma" panose="020B0604030504040204" pitchFamily="34" charset="0"/>
              <a:ea typeface="Tahoma" panose="020B0604030504040204" pitchFamily="34" charset="0"/>
              <a:cs typeface="Tahoma" panose="020B0604030504040204" pitchFamily="34" charset="0"/>
            </a:rPr>
            <a:t>Undantag: </a:t>
          </a:r>
          <a:r>
            <a:rPr lang="fi-FI" sz="900">
              <a:latin typeface="Tahoma" panose="020B0604030504040204" pitchFamily="34" charset="0"/>
              <a:ea typeface="Tahoma" panose="020B0604030504040204" pitchFamily="34" charset="0"/>
              <a:cs typeface="Tahoma" panose="020B0604030504040204" pitchFamily="34" charset="0"/>
            </a:rPr>
            <a:t>Reseersättningen är en skattefri inkomst för en person som arbetar frivilligt och oavlönat i gemenskapen. Resan måste beställas av en ideell organisation och måste vederbörligen beslutas i förväg. Bestämmelsen gäller till exempel resor för personer som arbetar i idrottsföreningar för träning och tävlingar inom programmet samt resor för tävlingsdomare. </a:t>
          </a:r>
          <a:endParaRPr lang="fi-FI" sz="900">
            <a:effectLst/>
            <a:latin typeface="Tahoma" panose="020B0604030504040204" pitchFamily="34" charset="0"/>
            <a:ea typeface="Tahoma" panose="020B0604030504040204" pitchFamily="34" charset="0"/>
            <a:cs typeface="Tahoma" panose="020B0604030504040204" pitchFamily="34" charset="0"/>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16</xdr:col>
      <xdr:colOff>195943</xdr:colOff>
      <xdr:row>0</xdr:row>
      <xdr:rowOff>381000</xdr:rowOff>
    </xdr:from>
    <xdr:to>
      <xdr:col>18</xdr:col>
      <xdr:colOff>560614</xdr:colOff>
      <xdr:row>1</xdr:row>
      <xdr:rowOff>364672</xdr:rowOff>
    </xdr:to>
    <xdr:sp macro="" textlink="">
      <xdr:nvSpPr>
        <xdr:cNvPr id="3" name="Suorakulmio: Pyöristetyt kulmat 2">
          <a:hlinkClick xmlns:r="http://schemas.openxmlformats.org/officeDocument/2006/relationships" r:id="rId1"/>
          <a:extLst>
            <a:ext uri="{FF2B5EF4-FFF2-40B4-BE49-F238E27FC236}">
              <a16:creationId xmlns:a16="http://schemas.microsoft.com/office/drawing/2014/main" id="{497E5503-1BE1-478A-A54C-0211DDC35ACA}"/>
            </a:ext>
          </a:extLst>
        </xdr:cNvPr>
        <xdr:cNvSpPr/>
      </xdr:nvSpPr>
      <xdr:spPr>
        <a:xfrm>
          <a:off x="8692243" y="381000"/>
          <a:ext cx="1583871" cy="387532"/>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fi-FI" sz="1200" b="1"/>
            <a:t>RESERÄKN</a:t>
          </a:r>
          <a:r>
            <a:rPr lang="fi-FI" sz="1200" b="1" baseline="0"/>
            <a:t>ING 2</a:t>
          </a:r>
          <a:endParaRPr lang="fi-FI" sz="1200" b="1"/>
        </a:p>
      </xdr:txBody>
    </xdr:sp>
    <xdr:clientData/>
  </xdr:twoCellAnchor>
  <xdr:twoCellAnchor>
    <xdr:from>
      <xdr:col>15</xdr:col>
      <xdr:colOff>236220</xdr:colOff>
      <xdr:row>3</xdr:row>
      <xdr:rowOff>60960</xdr:rowOff>
    </xdr:from>
    <xdr:to>
      <xdr:col>19</xdr:col>
      <xdr:colOff>304800</xdr:colOff>
      <xdr:row>7</xdr:row>
      <xdr:rowOff>57645</xdr:rowOff>
    </xdr:to>
    <xdr:sp macro="" textlink="">
      <xdr:nvSpPr>
        <xdr:cNvPr id="4" name="Suorakulmio 3">
          <a:extLst>
            <a:ext uri="{FF2B5EF4-FFF2-40B4-BE49-F238E27FC236}">
              <a16:creationId xmlns:a16="http://schemas.microsoft.com/office/drawing/2014/main" id="{E0E95473-44A6-4A71-9C7B-077801AEF59E}"/>
            </a:ext>
          </a:extLst>
        </xdr:cNvPr>
        <xdr:cNvSpPr/>
      </xdr:nvSpPr>
      <xdr:spPr>
        <a:xfrm>
          <a:off x="8359140" y="1074420"/>
          <a:ext cx="2270760" cy="613905"/>
        </a:xfrm>
        <a:prstGeom prst="rect">
          <a:avLst/>
        </a:prstGeom>
        <a:solidFill>
          <a:srgbClr val="FFC0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00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Personbil + två medföljande person.</a:t>
          </a:r>
          <a:endParaRPr lang="fi-FI" sz="100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12</xdr:col>
      <xdr:colOff>190500</xdr:colOff>
      <xdr:row>5</xdr:row>
      <xdr:rowOff>108833</xdr:rowOff>
    </xdr:from>
    <xdr:to>
      <xdr:col>15</xdr:col>
      <xdr:colOff>236220</xdr:colOff>
      <xdr:row>11</xdr:row>
      <xdr:rowOff>43815</xdr:rowOff>
    </xdr:to>
    <xdr:cxnSp macro="">
      <xdr:nvCxnSpPr>
        <xdr:cNvPr id="5" name="Suora nuoliyhdysviiva 4">
          <a:extLst>
            <a:ext uri="{FF2B5EF4-FFF2-40B4-BE49-F238E27FC236}">
              <a16:creationId xmlns:a16="http://schemas.microsoft.com/office/drawing/2014/main" id="{2166348D-A0D4-478E-B73E-76E672FEE172}"/>
            </a:ext>
          </a:extLst>
        </xdr:cNvPr>
        <xdr:cNvCxnSpPr>
          <a:stCxn id="4" idx="1"/>
        </xdr:cNvCxnSpPr>
      </xdr:nvCxnSpPr>
      <xdr:spPr>
        <a:xfrm flipH="1">
          <a:off x="6682740" y="1381373"/>
          <a:ext cx="1676400" cy="978922"/>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266700</xdr:colOff>
      <xdr:row>5</xdr:row>
      <xdr:rowOff>129540</xdr:rowOff>
    </xdr:from>
    <xdr:to>
      <xdr:col>15</xdr:col>
      <xdr:colOff>218660</xdr:colOff>
      <xdr:row>14</xdr:row>
      <xdr:rowOff>106680</xdr:rowOff>
    </xdr:to>
    <xdr:cxnSp macro="">
      <xdr:nvCxnSpPr>
        <xdr:cNvPr id="7" name="Suora nuoliyhdysviiva 6">
          <a:extLst>
            <a:ext uri="{FF2B5EF4-FFF2-40B4-BE49-F238E27FC236}">
              <a16:creationId xmlns:a16="http://schemas.microsoft.com/office/drawing/2014/main" id="{CB223DBD-667E-4E5F-BEC6-ECA6A244E3D3}"/>
            </a:ext>
          </a:extLst>
        </xdr:cNvPr>
        <xdr:cNvCxnSpPr/>
      </xdr:nvCxnSpPr>
      <xdr:spPr>
        <a:xfrm flipH="1">
          <a:off x="7109460" y="1402080"/>
          <a:ext cx="1232120" cy="144018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274318</xdr:colOff>
      <xdr:row>21</xdr:row>
      <xdr:rowOff>15240</xdr:rowOff>
    </xdr:from>
    <xdr:to>
      <xdr:col>18</xdr:col>
      <xdr:colOff>375046</xdr:colOff>
      <xdr:row>24</xdr:row>
      <xdr:rowOff>148828</xdr:rowOff>
    </xdr:to>
    <xdr:sp macro="" textlink="">
      <xdr:nvSpPr>
        <xdr:cNvPr id="9" name="Suorakulmio 8">
          <a:extLst>
            <a:ext uri="{FF2B5EF4-FFF2-40B4-BE49-F238E27FC236}">
              <a16:creationId xmlns:a16="http://schemas.microsoft.com/office/drawing/2014/main" id="{D34141CA-4162-417E-87D0-053B4544921E}"/>
            </a:ext>
          </a:extLst>
        </xdr:cNvPr>
        <xdr:cNvSpPr/>
      </xdr:nvSpPr>
      <xdr:spPr>
        <a:xfrm>
          <a:off x="8823006" y="4033599"/>
          <a:ext cx="1678306" cy="538401"/>
        </a:xfrm>
        <a:prstGeom prst="rect">
          <a:avLst/>
        </a:prstGeom>
        <a:solidFill>
          <a:srgbClr val="FFC0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i-FI" sz="100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Personbil + släpvagn</a:t>
          </a:r>
          <a:endParaRPr lang="fi-FI" sz="80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12</xdr:col>
      <xdr:colOff>304800</xdr:colOff>
      <xdr:row>20</xdr:row>
      <xdr:rowOff>121920</xdr:rowOff>
    </xdr:from>
    <xdr:to>
      <xdr:col>15</xdr:col>
      <xdr:colOff>263304</xdr:colOff>
      <xdr:row>23</xdr:row>
      <xdr:rowOff>118276</xdr:rowOff>
    </xdr:to>
    <xdr:cxnSp macro="">
      <xdr:nvCxnSpPr>
        <xdr:cNvPr id="14" name="Suora nuoliyhdysviiva 13">
          <a:extLst>
            <a:ext uri="{FF2B5EF4-FFF2-40B4-BE49-F238E27FC236}">
              <a16:creationId xmlns:a16="http://schemas.microsoft.com/office/drawing/2014/main" id="{86D9C641-00B2-48AB-B557-8B953EABB1F6}"/>
            </a:ext>
          </a:extLst>
        </xdr:cNvPr>
        <xdr:cNvCxnSpPr/>
      </xdr:nvCxnSpPr>
      <xdr:spPr>
        <a:xfrm flipH="1" flipV="1">
          <a:off x="6797040" y="4015740"/>
          <a:ext cx="1589184" cy="415456"/>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152258</xdr:colOff>
      <xdr:row>25</xdr:row>
      <xdr:rowOff>232103</xdr:rowOff>
    </xdr:from>
    <xdr:to>
      <xdr:col>8</xdr:col>
      <xdr:colOff>269824</xdr:colOff>
      <xdr:row>29</xdr:row>
      <xdr:rowOff>58958</xdr:rowOff>
    </xdr:to>
    <xdr:sp macro="" textlink="">
      <xdr:nvSpPr>
        <xdr:cNvPr id="16" name="Suorakulmio 15">
          <a:extLst>
            <a:ext uri="{FF2B5EF4-FFF2-40B4-BE49-F238E27FC236}">
              <a16:creationId xmlns:a16="http://schemas.microsoft.com/office/drawing/2014/main" id="{6A034477-0C31-4300-ADF0-DF0E44DF3408}"/>
            </a:ext>
          </a:extLst>
        </xdr:cNvPr>
        <xdr:cNvSpPr/>
      </xdr:nvSpPr>
      <xdr:spPr>
        <a:xfrm>
          <a:off x="1567401" y="4874860"/>
          <a:ext cx="3470366" cy="621512"/>
        </a:xfrm>
        <a:prstGeom prst="rect">
          <a:avLst/>
        </a:prstGeom>
        <a:solidFill>
          <a:srgbClr val="FFC0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i-FI" sz="1000">
              <a:solidFill>
                <a:schemeClr val="tx1"/>
              </a:solidFill>
              <a:effectLst/>
              <a:latin typeface="Tahoma" panose="020B0604030504040204" pitchFamily="34" charset="0"/>
              <a:ea typeface="Tahoma" panose="020B0604030504040204" pitchFamily="34" charset="0"/>
              <a:cs typeface="Tahoma" panose="020B0604030504040204" pitchFamily="34" charset="0"/>
            </a:rPr>
            <a:t>Tre heldagtraktamente och ett</a:t>
          </a:r>
          <a:r>
            <a:rPr lang="fi-FI" sz="100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a:t>
          </a:r>
          <a:r>
            <a:rPr lang="fi-FI" sz="1000">
              <a:solidFill>
                <a:schemeClr val="tx1"/>
              </a:solidFill>
              <a:effectLst/>
              <a:latin typeface="Tahoma" panose="020B0604030504040204" pitchFamily="34" charset="0"/>
              <a:ea typeface="Tahoma" panose="020B0604030504040204" pitchFamily="34" charset="0"/>
              <a:cs typeface="Tahoma" panose="020B0604030504040204" pitchFamily="34" charset="0"/>
            </a:rPr>
            <a:t>partiellt dagtraktamente , då resans</a:t>
          </a:r>
          <a:r>
            <a:rPr lang="fi-FI" sz="1000" baseline="0">
              <a:solidFill>
                <a:schemeClr val="tx1"/>
              </a:solidFill>
              <a:effectLst/>
              <a:latin typeface="Tahoma" panose="020B0604030504040204" pitchFamily="34" charset="0"/>
              <a:ea typeface="Tahoma" panose="020B0604030504040204" pitchFamily="34" charset="0"/>
              <a:cs typeface="Tahoma" panose="020B0604030504040204" pitchFamily="34" charset="0"/>
            </a:rPr>
            <a:t> längd överskrider tredje resedygnet med 2 h 30 min.</a:t>
          </a:r>
          <a:endParaRPr lang="fi-FI" sz="100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3</xdr:col>
      <xdr:colOff>285158</xdr:colOff>
      <xdr:row>20</xdr:row>
      <xdr:rowOff>71467</xdr:rowOff>
    </xdr:from>
    <xdr:to>
      <xdr:col>4</xdr:col>
      <xdr:colOff>198027</xdr:colOff>
      <xdr:row>25</xdr:row>
      <xdr:rowOff>232103</xdr:rowOff>
    </xdr:to>
    <xdr:cxnSp macro="">
      <xdr:nvCxnSpPr>
        <xdr:cNvPr id="17" name="Suora nuoliyhdysviiva 16">
          <a:extLst>
            <a:ext uri="{FF2B5EF4-FFF2-40B4-BE49-F238E27FC236}">
              <a16:creationId xmlns:a16="http://schemas.microsoft.com/office/drawing/2014/main" id="{491D76EA-835C-4864-834C-7EEAF54DDCC8}"/>
            </a:ext>
          </a:extLst>
        </xdr:cNvPr>
        <xdr:cNvCxnSpPr>
          <a:stCxn id="16" idx="0"/>
        </xdr:cNvCxnSpPr>
      </xdr:nvCxnSpPr>
      <xdr:spPr>
        <a:xfrm flipH="1" flipV="1">
          <a:off x="2690901" y="3946781"/>
          <a:ext cx="625883" cy="928079"/>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185920</xdr:colOff>
      <xdr:row>20</xdr:row>
      <xdr:rowOff>57232</xdr:rowOff>
    </xdr:from>
    <xdr:to>
      <xdr:col>8</xdr:col>
      <xdr:colOff>90890</xdr:colOff>
      <xdr:row>25</xdr:row>
      <xdr:rowOff>232103</xdr:rowOff>
    </xdr:to>
    <xdr:cxnSp macro="">
      <xdr:nvCxnSpPr>
        <xdr:cNvPr id="2" name="Suora nuoliyhdysviiva 1">
          <a:extLst>
            <a:ext uri="{FF2B5EF4-FFF2-40B4-BE49-F238E27FC236}">
              <a16:creationId xmlns:a16="http://schemas.microsoft.com/office/drawing/2014/main" id="{84495697-2F93-4FC5-AFFF-E1C549E30A41}"/>
            </a:ext>
          </a:extLst>
        </xdr:cNvPr>
        <xdr:cNvCxnSpPr>
          <a:stCxn id="16" idx="0"/>
        </xdr:cNvCxnSpPr>
      </xdr:nvCxnSpPr>
      <xdr:spPr>
        <a:xfrm flipV="1">
          <a:off x="3305096" y="3942594"/>
          <a:ext cx="1558761" cy="94524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B07F-5A77-4479-B5B1-006FE1A17419}">
  <dimension ref="B2:X57"/>
  <sheetViews>
    <sheetView showGridLines="0" showZeros="0" tabSelected="1" zoomScaleNormal="100" workbookViewId="0">
      <selection activeCell="B8" sqref="B8:G8"/>
    </sheetView>
  </sheetViews>
  <sheetFormatPr defaultColWidth="8.85546875" defaultRowHeight="12.75" x14ac:dyDescent="0.2"/>
  <cols>
    <col min="1" max="1" width="5.7109375" style="146" customWidth="1"/>
    <col min="2" max="2" width="9.7109375" style="146" customWidth="1"/>
    <col min="3" max="4" width="6.42578125" style="146" customWidth="1"/>
    <col min="5" max="5" width="7.140625" style="146" customWidth="1"/>
    <col min="6" max="6" width="8.85546875" style="146"/>
    <col min="7" max="7" width="24.85546875" style="146" customWidth="1"/>
    <col min="8" max="8" width="6.28515625" style="146" customWidth="1"/>
    <col min="9" max="9" width="5.5703125" style="146" customWidth="1"/>
    <col min="10" max="10" width="5.7109375" style="146" customWidth="1"/>
    <col min="11" max="11" width="8.85546875" style="146" customWidth="1"/>
    <col min="12" max="12" width="4.85546875" style="146" customWidth="1"/>
    <col min="13" max="13" width="7" style="146" customWidth="1"/>
    <col min="14" max="14" width="8.85546875" style="146" customWidth="1"/>
    <col min="15" max="15" width="7.7109375" style="146" customWidth="1"/>
    <col min="16" max="16" width="7.85546875" style="146" customWidth="1"/>
    <col min="17" max="17" width="13.5703125" style="146" customWidth="1"/>
    <col min="18" max="16384" width="8.85546875" style="146"/>
  </cols>
  <sheetData>
    <row r="2" spans="2:24" x14ac:dyDescent="0.2">
      <c r="C2" s="147"/>
      <c r="H2" s="148"/>
    </row>
    <row r="3" spans="2:24" s="218" customFormat="1" ht="17.45" customHeight="1" x14ac:dyDescent="0.2">
      <c r="B3" s="216" t="s">
        <v>6</v>
      </c>
      <c r="C3" s="217"/>
      <c r="H3" s="219"/>
    </row>
    <row r="4" spans="2:24" x14ac:dyDescent="0.2">
      <c r="B4" s="214" t="s">
        <v>27</v>
      </c>
      <c r="C4" s="149"/>
      <c r="D4" s="149"/>
      <c r="E4" s="149"/>
      <c r="F4" s="149"/>
      <c r="G4" s="149"/>
      <c r="I4" s="150" t="s">
        <v>7</v>
      </c>
      <c r="J4" s="149"/>
      <c r="K4" s="149"/>
      <c r="L4" s="149"/>
      <c r="M4" s="149"/>
      <c r="N4" s="151" t="s">
        <v>8</v>
      </c>
      <c r="O4" s="149"/>
      <c r="P4" s="149"/>
      <c r="Q4" s="149"/>
    </row>
    <row r="5" spans="2:24" x14ac:dyDescent="0.2">
      <c r="B5" s="233" t="s">
        <v>51</v>
      </c>
      <c r="C5" s="233"/>
      <c r="D5" s="233"/>
      <c r="E5" s="233"/>
      <c r="F5" s="233"/>
      <c r="G5" s="233"/>
      <c r="I5" s="236" t="s">
        <v>52</v>
      </c>
      <c r="J5" s="237"/>
      <c r="K5" s="149"/>
      <c r="L5" s="149"/>
      <c r="M5" s="149"/>
      <c r="N5" s="238"/>
      <c r="O5" s="238"/>
      <c r="P5" s="238"/>
      <c r="Q5" s="149"/>
    </row>
    <row r="6" spans="2:24" x14ac:dyDescent="0.2">
      <c r="B6" s="234"/>
      <c r="C6" s="235"/>
      <c r="D6" s="235"/>
      <c r="E6" s="235"/>
      <c r="F6" s="235"/>
      <c r="G6" s="235"/>
      <c r="J6" s="149"/>
      <c r="K6" s="149"/>
      <c r="L6" s="149"/>
      <c r="M6" s="149"/>
      <c r="Q6" s="149"/>
    </row>
    <row r="7" spans="2:24" ht="12" customHeight="1" x14ac:dyDescent="0.2">
      <c r="B7" s="182" t="s">
        <v>53</v>
      </c>
      <c r="C7" s="183"/>
      <c r="D7" s="183"/>
      <c r="E7" s="183"/>
      <c r="F7" s="183"/>
      <c r="G7" s="184" t="s">
        <v>0</v>
      </c>
      <c r="H7" s="182" t="s">
        <v>54</v>
      </c>
      <c r="I7" s="183"/>
      <c r="J7" s="183"/>
      <c r="K7" s="183"/>
      <c r="L7" s="183"/>
      <c r="M7" s="183"/>
      <c r="N7" s="185"/>
      <c r="O7" s="239" t="s">
        <v>10</v>
      </c>
      <c r="P7" s="240"/>
      <c r="Q7" s="241"/>
    </row>
    <row r="8" spans="2:24" x14ac:dyDescent="0.2">
      <c r="B8" s="242" t="s">
        <v>79</v>
      </c>
      <c r="C8" s="243"/>
      <c r="D8" s="243"/>
      <c r="E8" s="243"/>
      <c r="F8" s="243"/>
      <c r="G8" s="244"/>
      <c r="H8" s="245" t="s">
        <v>55</v>
      </c>
      <c r="I8" s="243"/>
      <c r="J8" s="243"/>
      <c r="K8" s="243"/>
      <c r="L8" s="243"/>
      <c r="M8" s="243"/>
      <c r="N8" s="244"/>
      <c r="O8" s="246" t="s">
        <v>76</v>
      </c>
      <c r="P8" s="247"/>
      <c r="Q8" s="248"/>
    </row>
    <row r="9" spans="2:24" ht="12" customHeight="1" x14ac:dyDescent="0.2">
      <c r="B9" s="187" t="s">
        <v>56</v>
      </c>
      <c r="C9" s="249" t="s">
        <v>57</v>
      </c>
      <c r="D9" s="250"/>
      <c r="E9" s="189"/>
      <c r="F9" s="190"/>
      <c r="G9" s="188" t="s">
        <v>0</v>
      </c>
      <c r="H9" s="249" t="s">
        <v>18</v>
      </c>
      <c r="I9" s="251"/>
      <c r="J9" s="251"/>
      <c r="K9" s="250"/>
      <c r="L9" s="252" t="s">
        <v>17</v>
      </c>
      <c r="M9" s="252"/>
      <c r="N9" s="252"/>
      <c r="O9" s="192" t="s">
        <v>23</v>
      </c>
      <c r="P9" s="182"/>
      <c r="Q9" s="193"/>
    </row>
    <row r="10" spans="2:24" x14ac:dyDescent="0.2">
      <c r="B10" s="194"/>
      <c r="C10" s="195"/>
      <c r="D10" s="196"/>
      <c r="E10" s="197"/>
      <c r="F10" s="198"/>
      <c r="G10" s="199"/>
      <c r="H10" s="200"/>
      <c r="I10" s="198"/>
      <c r="J10" s="198"/>
      <c r="K10" s="199"/>
      <c r="L10" s="195" t="s">
        <v>58</v>
      </c>
      <c r="M10" s="197"/>
      <c r="N10" s="199"/>
      <c r="O10" s="191" t="s">
        <v>59</v>
      </c>
      <c r="P10" s="201"/>
      <c r="Q10" s="199"/>
    </row>
    <row r="11" spans="2:24" ht="12.75" customHeight="1" x14ac:dyDescent="0.2">
      <c r="B11" s="202"/>
      <c r="C11" s="203" t="s">
        <v>60</v>
      </c>
      <c r="D11" s="203" t="s">
        <v>61</v>
      </c>
      <c r="E11" s="253" t="s">
        <v>62</v>
      </c>
      <c r="F11" s="254"/>
      <c r="G11" s="255"/>
      <c r="H11" s="200"/>
      <c r="I11" s="198"/>
      <c r="J11" s="198"/>
      <c r="K11" s="199"/>
      <c r="L11" s="195" t="s">
        <v>63</v>
      </c>
      <c r="M11" s="197"/>
      <c r="N11" s="199"/>
      <c r="O11" s="191" t="s">
        <v>64</v>
      </c>
      <c r="P11" s="201"/>
      <c r="Q11" s="199"/>
    </row>
    <row r="12" spans="2:24" ht="12.6" customHeight="1" x14ac:dyDescent="0.2">
      <c r="B12" s="204"/>
      <c r="C12" s="205" t="s">
        <v>65</v>
      </c>
      <c r="D12" s="205" t="s">
        <v>65</v>
      </c>
      <c r="E12" s="256"/>
      <c r="F12" s="254"/>
      <c r="G12" s="255"/>
      <c r="H12" s="206" t="s">
        <v>22</v>
      </c>
      <c r="I12" s="206" t="s">
        <v>1</v>
      </c>
      <c r="J12" s="206" t="s">
        <v>2</v>
      </c>
      <c r="K12" s="207" t="s">
        <v>21</v>
      </c>
      <c r="L12" s="195" t="s">
        <v>66</v>
      </c>
      <c r="M12" s="206" t="s">
        <v>3</v>
      </c>
      <c r="N12" s="207" t="s">
        <v>21</v>
      </c>
      <c r="O12" s="191" t="s">
        <v>25</v>
      </c>
      <c r="P12" s="257" t="s">
        <v>67</v>
      </c>
      <c r="Q12" s="258"/>
    </row>
    <row r="13" spans="2:24" ht="12.75" customHeight="1" x14ac:dyDescent="0.2">
      <c r="B13" s="380">
        <v>46287</v>
      </c>
      <c r="C13" s="174">
        <v>0.33333333333333331</v>
      </c>
      <c r="D13" s="174"/>
      <c r="E13" s="231" t="s">
        <v>68</v>
      </c>
      <c r="F13" s="231"/>
      <c r="G13" s="231"/>
      <c r="H13" s="176" t="s">
        <v>30</v>
      </c>
      <c r="I13" s="178">
        <v>380</v>
      </c>
      <c r="J13" s="179">
        <v>0.55000000000000004</v>
      </c>
      <c r="K13" s="152">
        <f t="shared" ref="K13:K37" si="0">J13*I13</f>
        <v>209.00000000000003</v>
      </c>
      <c r="L13" s="180">
        <v>2</v>
      </c>
      <c r="M13" s="179">
        <v>54</v>
      </c>
      <c r="N13" s="152">
        <f t="shared" ref="N13:N36" si="1">L13*M13</f>
        <v>108</v>
      </c>
      <c r="O13" s="179">
        <v>169</v>
      </c>
      <c r="P13" s="232" t="s">
        <v>75</v>
      </c>
      <c r="Q13" s="232"/>
    </row>
    <row r="14" spans="2:24" ht="12.75" customHeight="1" x14ac:dyDescent="0.2">
      <c r="B14" s="380">
        <v>46288</v>
      </c>
      <c r="C14" s="174"/>
      <c r="D14" s="174">
        <v>0.79166666666666663</v>
      </c>
      <c r="E14" s="175" t="s">
        <v>69</v>
      </c>
      <c r="F14" s="175"/>
      <c r="G14" s="175"/>
      <c r="H14" s="177">
        <v>0</v>
      </c>
      <c r="I14" s="178">
        <v>0</v>
      </c>
      <c r="J14" s="179">
        <v>0</v>
      </c>
      <c r="K14" s="152">
        <f t="shared" si="0"/>
        <v>0</v>
      </c>
      <c r="L14" s="180">
        <v>0</v>
      </c>
      <c r="M14" s="179">
        <v>0</v>
      </c>
      <c r="N14" s="152">
        <f>L14*M14</f>
        <v>0</v>
      </c>
      <c r="O14" s="179">
        <v>29</v>
      </c>
      <c r="P14" s="262" t="s">
        <v>85</v>
      </c>
      <c r="Q14" s="263"/>
    </row>
    <row r="15" spans="2:24" ht="12.75" customHeight="1" x14ac:dyDescent="0.2">
      <c r="B15" s="380">
        <v>0</v>
      </c>
      <c r="C15" s="174">
        <v>0</v>
      </c>
      <c r="D15" s="174">
        <v>0</v>
      </c>
      <c r="E15" s="259"/>
      <c r="F15" s="260"/>
      <c r="G15" s="261"/>
      <c r="H15" s="177">
        <v>0</v>
      </c>
      <c r="I15" s="178">
        <v>0</v>
      </c>
      <c r="J15" s="179">
        <v>0</v>
      </c>
      <c r="K15" s="152">
        <f t="shared" si="0"/>
        <v>0</v>
      </c>
      <c r="L15" s="180">
        <v>0</v>
      </c>
      <c r="M15" s="179">
        <v>0</v>
      </c>
      <c r="N15" s="152">
        <f t="shared" si="1"/>
        <v>0</v>
      </c>
      <c r="O15" s="179"/>
      <c r="P15" s="262"/>
      <c r="Q15" s="263"/>
    </row>
    <row r="16" spans="2:24" ht="12.75" customHeight="1" x14ac:dyDescent="0.2">
      <c r="B16" s="380">
        <v>0</v>
      </c>
      <c r="C16" s="174">
        <v>0</v>
      </c>
      <c r="D16" s="174">
        <v>0</v>
      </c>
      <c r="E16" s="231"/>
      <c r="F16" s="231"/>
      <c r="G16" s="231"/>
      <c r="H16" s="177">
        <v>0</v>
      </c>
      <c r="I16" s="178">
        <v>0</v>
      </c>
      <c r="J16" s="179">
        <v>0</v>
      </c>
      <c r="K16" s="152">
        <f t="shared" si="0"/>
        <v>0</v>
      </c>
      <c r="L16" s="180">
        <v>0</v>
      </c>
      <c r="M16" s="179">
        <v>0</v>
      </c>
      <c r="N16" s="152">
        <f t="shared" si="1"/>
        <v>0</v>
      </c>
      <c r="O16" s="179">
        <v>0</v>
      </c>
      <c r="P16" s="232">
        <v>0</v>
      </c>
      <c r="Q16" s="232"/>
      <c r="X16" s="153"/>
    </row>
    <row r="17" spans="2:24" ht="12.75" customHeight="1" x14ac:dyDescent="0.2">
      <c r="B17" s="380">
        <v>0</v>
      </c>
      <c r="C17" s="174">
        <v>0</v>
      </c>
      <c r="D17" s="174">
        <v>0</v>
      </c>
      <c r="E17" s="231"/>
      <c r="F17" s="231"/>
      <c r="G17" s="231"/>
      <c r="H17" s="177">
        <v>0</v>
      </c>
      <c r="I17" s="178">
        <v>0</v>
      </c>
      <c r="J17" s="179">
        <v>0</v>
      </c>
      <c r="K17" s="152">
        <f t="shared" si="0"/>
        <v>0</v>
      </c>
      <c r="L17" s="180">
        <v>0</v>
      </c>
      <c r="M17" s="179">
        <v>0</v>
      </c>
      <c r="N17" s="152">
        <f t="shared" si="1"/>
        <v>0</v>
      </c>
      <c r="O17" s="179">
        <v>0</v>
      </c>
      <c r="P17" s="232">
        <v>0</v>
      </c>
      <c r="Q17" s="232"/>
      <c r="X17" s="154"/>
    </row>
    <row r="18" spans="2:24" ht="12.75" customHeight="1" x14ac:dyDescent="0.2">
      <c r="B18" s="380">
        <v>0</v>
      </c>
      <c r="C18" s="174">
        <v>0</v>
      </c>
      <c r="D18" s="174">
        <v>0</v>
      </c>
      <c r="E18" s="231"/>
      <c r="F18" s="231"/>
      <c r="G18" s="231"/>
      <c r="H18" s="177">
        <v>0</v>
      </c>
      <c r="I18" s="178">
        <v>0</v>
      </c>
      <c r="J18" s="179">
        <v>0</v>
      </c>
      <c r="K18" s="152">
        <f t="shared" si="0"/>
        <v>0</v>
      </c>
      <c r="L18" s="180">
        <v>0</v>
      </c>
      <c r="M18" s="179">
        <v>0</v>
      </c>
      <c r="N18" s="152">
        <f t="shared" si="1"/>
        <v>0</v>
      </c>
      <c r="O18" s="179">
        <v>0</v>
      </c>
      <c r="P18" s="232">
        <v>0</v>
      </c>
      <c r="Q18" s="232"/>
      <c r="X18" s="155"/>
    </row>
    <row r="19" spans="2:24" ht="12.75" customHeight="1" x14ac:dyDescent="0.2">
      <c r="B19" s="380">
        <v>0</v>
      </c>
      <c r="C19" s="174">
        <v>0</v>
      </c>
      <c r="D19" s="174">
        <v>0</v>
      </c>
      <c r="E19" s="259"/>
      <c r="F19" s="260"/>
      <c r="G19" s="261"/>
      <c r="H19" s="177">
        <v>0</v>
      </c>
      <c r="I19" s="178">
        <v>0</v>
      </c>
      <c r="J19" s="179">
        <v>0</v>
      </c>
      <c r="K19" s="152">
        <f t="shared" si="0"/>
        <v>0</v>
      </c>
      <c r="L19" s="180">
        <v>0</v>
      </c>
      <c r="M19" s="179">
        <v>0</v>
      </c>
      <c r="N19" s="152">
        <f t="shared" si="1"/>
        <v>0</v>
      </c>
      <c r="O19" s="179">
        <v>0</v>
      </c>
      <c r="P19" s="262">
        <v>0</v>
      </c>
      <c r="Q19" s="263"/>
      <c r="X19" s="155"/>
    </row>
    <row r="20" spans="2:24" ht="12.75" customHeight="1" x14ac:dyDescent="0.2">
      <c r="B20" s="380">
        <v>0</v>
      </c>
      <c r="C20" s="174">
        <v>0</v>
      </c>
      <c r="D20" s="174">
        <v>0</v>
      </c>
      <c r="E20" s="231"/>
      <c r="F20" s="231"/>
      <c r="G20" s="231"/>
      <c r="H20" s="177">
        <v>0</v>
      </c>
      <c r="I20" s="178">
        <v>0</v>
      </c>
      <c r="J20" s="179">
        <v>0</v>
      </c>
      <c r="K20" s="152">
        <f t="shared" si="0"/>
        <v>0</v>
      </c>
      <c r="L20" s="180">
        <v>0</v>
      </c>
      <c r="M20" s="179">
        <v>0</v>
      </c>
      <c r="N20" s="152">
        <f t="shared" si="1"/>
        <v>0</v>
      </c>
      <c r="O20" s="179">
        <v>0</v>
      </c>
      <c r="P20" s="232">
        <v>0</v>
      </c>
      <c r="Q20" s="232"/>
      <c r="X20" s="156"/>
    </row>
    <row r="21" spans="2:24" ht="12.75" customHeight="1" x14ac:dyDescent="0.2">
      <c r="B21" s="380">
        <v>0</v>
      </c>
      <c r="C21" s="174">
        <v>0</v>
      </c>
      <c r="D21" s="174">
        <v>0</v>
      </c>
      <c r="E21" s="231"/>
      <c r="F21" s="231"/>
      <c r="G21" s="231"/>
      <c r="H21" s="177">
        <v>0</v>
      </c>
      <c r="I21" s="178">
        <v>0</v>
      </c>
      <c r="J21" s="179">
        <v>0</v>
      </c>
      <c r="K21" s="152">
        <f t="shared" si="0"/>
        <v>0</v>
      </c>
      <c r="L21" s="180">
        <v>0</v>
      </c>
      <c r="M21" s="179">
        <v>0</v>
      </c>
      <c r="N21" s="152">
        <f t="shared" si="1"/>
        <v>0</v>
      </c>
      <c r="O21" s="179">
        <v>0</v>
      </c>
      <c r="P21" s="232">
        <v>0</v>
      </c>
      <c r="Q21" s="232"/>
      <c r="X21" s="156"/>
    </row>
    <row r="22" spans="2:24" ht="12.75" customHeight="1" x14ac:dyDescent="0.2">
      <c r="B22" s="380">
        <v>0</v>
      </c>
      <c r="C22" s="174">
        <v>0</v>
      </c>
      <c r="D22" s="174">
        <v>0</v>
      </c>
      <c r="E22" s="231"/>
      <c r="F22" s="231"/>
      <c r="G22" s="231"/>
      <c r="H22" s="177">
        <v>0</v>
      </c>
      <c r="I22" s="178">
        <v>0</v>
      </c>
      <c r="J22" s="179">
        <v>0</v>
      </c>
      <c r="K22" s="152">
        <f t="shared" si="0"/>
        <v>0</v>
      </c>
      <c r="L22" s="180">
        <v>0</v>
      </c>
      <c r="M22" s="179">
        <v>0</v>
      </c>
      <c r="N22" s="152">
        <f t="shared" si="1"/>
        <v>0</v>
      </c>
      <c r="O22" s="179">
        <v>0</v>
      </c>
      <c r="P22" s="232">
        <v>0</v>
      </c>
      <c r="Q22" s="232"/>
      <c r="X22" s="156"/>
    </row>
    <row r="23" spans="2:24" ht="12.75" customHeight="1" x14ac:dyDescent="0.2">
      <c r="B23" s="380">
        <v>0</v>
      </c>
      <c r="C23" s="174">
        <v>0</v>
      </c>
      <c r="D23" s="174">
        <v>0</v>
      </c>
      <c r="E23" s="231"/>
      <c r="F23" s="231"/>
      <c r="G23" s="231"/>
      <c r="H23" s="177">
        <v>0</v>
      </c>
      <c r="I23" s="178">
        <v>0</v>
      </c>
      <c r="J23" s="179">
        <v>0</v>
      </c>
      <c r="K23" s="152">
        <f t="shared" si="0"/>
        <v>0</v>
      </c>
      <c r="L23" s="180">
        <v>0</v>
      </c>
      <c r="M23" s="179">
        <v>0</v>
      </c>
      <c r="N23" s="152">
        <f t="shared" si="1"/>
        <v>0</v>
      </c>
      <c r="O23" s="179">
        <v>0</v>
      </c>
      <c r="P23" s="232">
        <v>0</v>
      </c>
      <c r="Q23" s="232"/>
      <c r="X23" s="156"/>
    </row>
    <row r="24" spans="2:24" ht="12.75" customHeight="1" x14ac:dyDescent="0.2">
      <c r="B24" s="380">
        <v>0</v>
      </c>
      <c r="C24" s="174">
        <v>0</v>
      </c>
      <c r="D24" s="174">
        <v>0</v>
      </c>
      <c r="E24" s="231"/>
      <c r="F24" s="231"/>
      <c r="G24" s="231"/>
      <c r="H24" s="177">
        <v>0</v>
      </c>
      <c r="I24" s="178">
        <v>0</v>
      </c>
      <c r="J24" s="179">
        <v>0</v>
      </c>
      <c r="K24" s="152">
        <f t="shared" si="0"/>
        <v>0</v>
      </c>
      <c r="L24" s="180">
        <v>0</v>
      </c>
      <c r="M24" s="179">
        <v>0</v>
      </c>
      <c r="N24" s="152">
        <f t="shared" si="1"/>
        <v>0</v>
      </c>
      <c r="O24" s="179">
        <v>0</v>
      </c>
      <c r="P24" s="232">
        <v>0</v>
      </c>
      <c r="Q24" s="232"/>
      <c r="X24" s="156"/>
    </row>
    <row r="25" spans="2:24" ht="12.75" customHeight="1" x14ac:dyDescent="0.2">
      <c r="B25" s="380">
        <v>0</v>
      </c>
      <c r="C25" s="174">
        <v>0</v>
      </c>
      <c r="D25" s="174">
        <v>0</v>
      </c>
      <c r="E25" s="231"/>
      <c r="F25" s="231"/>
      <c r="G25" s="231"/>
      <c r="H25" s="177">
        <v>0</v>
      </c>
      <c r="I25" s="178">
        <v>0</v>
      </c>
      <c r="J25" s="179">
        <v>0</v>
      </c>
      <c r="K25" s="152">
        <f t="shared" si="0"/>
        <v>0</v>
      </c>
      <c r="L25" s="180">
        <v>0</v>
      </c>
      <c r="M25" s="179">
        <v>0</v>
      </c>
      <c r="N25" s="152">
        <f t="shared" si="1"/>
        <v>0</v>
      </c>
      <c r="O25" s="179">
        <v>0</v>
      </c>
      <c r="P25" s="232">
        <v>0</v>
      </c>
      <c r="Q25" s="232"/>
      <c r="X25" s="156"/>
    </row>
    <row r="26" spans="2:24" ht="12.75" customHeight="1" x14ac:dyDescent="0.2">
      <c r="B26" s="380">
        <v>0</v>
      </c>
      <c r="C26" s="174">
        <v>0</v>
      </c>
      <c r="D26" s="174">
        <v>0</v>
      </c>
      <c r="E26" s="231"/>
      <c r="F26" s="231"/>
      <c r="G26" s="231"/>
      <c r="H26" s="177">
        <v>0</v>
      </c>
      <c r="I26" s="178">
        <v>0</v>
      </c>
      <c r="J26" s="179">
        <v>0</v>
      </c>
      <c r="K26" s="152">
        <f t="shared" si="0"/>
        <v>0</v>
      </c>
      <c r="L26" s="180">
        <v>0</v>
      </c>
      <c r="M26" s="179">
        <v>0</v>
      </c>
      <c r="N26" s="152">
        <f t="shared" si="1"/>
        <v>0</v>
      </c>
      <c r="O26" s="179">
        <v>0</v>
      </c>
      <c r="P26" s="232">
        <v>0</v>
      </c>
      <c r="Q26" s="232"/>
      <c r="X26" s="155"/>
    </row>
    <row r="27" spans="2:24" ht="12.75" customHeight="1" x14ac:dyDescent="0.2">
      <c r="B27" s="380">
        <v>0</v>
      </c>
      <c r="C27" s="174">
        <v>0</v>
      </c>
      <c r="D27" s="174">
        <v>0</v>
      </c>
      <c r="E27" s="259"/>
      <c r="F27" s="260"/>
      <c r="G27" s="261"/>
      <c r="H27" s="177">
        <v>0</v>
      </c>
      <c r="I27" s="178">
        <v>0</v>
      </c>
      <c r="J27" s="179">
        <v>0</v>
      </c>
      <c r="K27" s="152">
        <f t="shared" si="0"/>
        <v>0</v>
      </c>
      <c r="L27" s="180">
        <v>0</v>
      </c>
      <c r="M27" s="179">
        <v>0</v>
      </c>
      <c r="N27" s="152">
        <f t="shared" si="1"/>
        <v>0</v>
      </c>
      <c r="O27" s="179">
        <v>0</v>
      </c>
      <c r="P27" s="262">
        <v>0</v>
      </c>
      <c r="Q27" s="263"/>
      <c r="X27" s="156"/>
    </row>
    <row r="28" spans="2:24" ht="12.75" customHeight="1" x14ac:dyDescent="0.2">
      <c r="B28" s="380">
        <v>0</v>
      </c>
      <c r="C28" s="174">
        <v>0</v>
      </c>
      <c r="D28" s="174">
        <v>0</v>
      </c>
      <c r="E28" s="259"/>
      <c r="F28" s="260"/>
      <c r="G28" s="261"/>
      <c r="H28" s="177">
        <v>0</v>
      </c>
      <c r="I28" s="178">
        <v>0</v>
      </c>
      <c r="J28" s="179">
        <v>0</v>
      </c>
      <c r="K28" s="152">
        <f t="shared" si="0"/>
        <v>0</v>
      </c>
      <c r="L28" s="180">
        <v>0</v>
      </c>
      <c r="M28" s="179">
        <v>0</v>
      </c>
      <c r="N28" s="152">
        <f t="shared" si="1"/>
        <v>0</v>
      </c>
      <c r="O28" s="179">
        <v>0</v>
      </c>
      <c r="P28" s="262">
        <v>0</v>
      </c>
      <c r="Q28" s="263"/>
      <c r="X28" s="156"/>
    </row>
    <row r="29" spans="2:24" ht="12.75" customHeight="1" x14ac:dyDescent="0.2">
      <c r="B29" s="380">
        <v>0</v>
      </c>
      <c r="C29" s="174">
        <v>0</v>
      </c>
      <c r="D29" s="174">
        <v>0</v>
      </c>
      <c r="E29" s="231"/>
      <c r="F29" s="231"/>
      <c r="G29" s="231"/>
      <c r="H29" s="177">
        <v>0</v>
      </c>
      <c r="I29" s="178">
        <v>0</v>
      </c>
      <c r="J29" s="179">
        <v>0</v>
      </c>
      <c r="K29" s="152">
        <f t="shared" si="0"/>
        <v>0</v>
      </c>
      <c r="L29" s="180">
        <v>0</v>
      </c>
      <c r="M29" s="179">
        <v>0</v>
      </c>
      <c r="N29" s="152">
        <f t="shared" si="1"/>
        <v>0</v>
      </c>
      <c r="O29" s="179">
        <v>0</v>
      </c>
      <c r="P29" s="232">
        <v>0</v>
      </c>
      <c r="Q29" s="232"/>
      <c r="X29" s="156"/>
    </row>
    <row r="30" spans="2:24" ht="12.75" customHeight="1" x14ac:dyDescent="0.2">
      <c r="B30" s="380">
        <v>0</v>
      </c>
      <c r="C30" s="174">
        <v>0</v>
      </c>
      <c r="D30" s="174">
        <v>0</v>
      </c>
      <c r="E30" s="231"/>
      <c r="F30" s="231"/>
      <c r="G30" s="231"/>
      <c r="H30" s="177">
        <v>0</v>
      </c>
      <c r="I30" s="178">
        <v>0</v>
      </c>
      <c r="J30" s="179">
        <v>0</v>
      </c>
      <c r="K30" s="152">
        <f t="shared" si="0"/>
        <v>0</v>
      </c>
      <c r="L30" s="180">
        <v>0</v>
      </c>
      <c r="M30" s="179">
        <v>0</v>
      </c>
      <c r="N30" s="152">
        <f t="shared" si="1"/>
        <v>0</v>
      </c>
      <c r="O30" s="179">
        <v>0</v>
      </c>
      <c r="P30" s="232">
        <v>0</v>
      </c>
      <c r="Q30" s="232"/>
      <c r="X30" s="153"/>
    </row>
    <row r="31" spans="2:24" ht="12.75" customHeight="1" x14ac:dyDescent="0.2">
      <c r="B31" s="380">
        <v>0</v>
      </c>
      <c r="C31" s="174">
        <v>0</v>
      </c>
      <c r="D31" s="174">
        <v>0</v>
      </c>
      <c r="E31" s="231"/>
      <c r="F31" s="231"/>
      <c r="G31" s="231"/>
      <c r="H31" s="177">
        <v>0</v>
      </c>
      <c r="I31" s="178">
        <v>0</v>
      </c>
      <c r="J31" s="179">
        <v>0</v>
      </c>
      <c r="K31" s="152">
        <f t="shared" si="0"/>
        <v>0</v>
      </c>
      <c r="L31" s="180">
        <v>0</v>
      </c>
      <c r="M31" s="179">
        <v>0</v>
      </c>
      <c r="N31" s="152">
        <f t="shared" si="1"/>
        <v>0</v>
      </c>
      <c r="O31" s="179">
        <v>0</v>
      </c>
      <c r="P31" s="232">
        <v>0</v>
      </c>
      <c r="Q31" s="232"/>
      <c r="X31" s="157"/>
    </row>
    <row r="32" spans="2:24" ht="12.75" customHeight="1" x14ac:dyDescent="0.2">
      <c r="B32" s="380">
        <v>0</v>
      </c>
      <c r="C32" s="174">
        <v>0</v>
      </c>
      <c r="D32" s="174">
        <v>0</v>
      </c>
      <c r="E32" s="231"/>
      <c r="F32" s="231"/>
      <c r="G32" s="231"/>
      <c r="H32" s="177">
        <v>0</v>
      </c>
      <c r="I32" s="178">
        <v>0</v>
      </c>
      <c r="J32" s="179">
        <v>0</v>
      </c>
      <c r="K32" s="152">
        <f t="shared" si="0"/>
        <v>0</v>
      </c>
      <c r="L32" s="180">
        <v>0</v>
      </c>
      <c r="M32" s="179">
        <v>0</v>
      </c>
      <c r="N32" s="152">
        <f t="shared" si="1"/>
        <v>0</v>
      </c>
      <c r="O32" s="179">
        <v>0</v>
      </c>
      <c r="P32" s="232">
        <v>0</v>
      </c>
      <c r="Q32" s="232"/>
      <c r="X32" s="153"/>
    </row>
    <row r="33" spans="2:24" ht="12.75" customHeight="1" x14ac:dyDescent="0.2">
      <c r="B33" s="380">
        <v>0</v>
      </c>
      <c r="C33" s="174">
        <v>0</v>
      </c>
      <c r="D33" s="174">
        <v>0</v>
      </c>
      <c r="E33" s="231"/>
      <c r="F33" s="231"/>
      <c r="G33" s="231"/>
      <c r="H33" s="177">
        <v>0</v>
      </c>
      <c r="I33" s="178">
        <v>0</v>
      </c>
      <c r="J33" s="179">
        <v>0</v>
      </c>
      <c r="K33" s="152">
        <f t="shared" si="0"/>
        <v>0</v>
      </c>
      <c r="L33" s="180">
        <v>0</v>
      </c>
      <c r="M33" s="179">
        <v>0</v>
      </c>
      <c r="N33" s="152">
        <f t="shared" si="1"/>
        <v>0</v>
      </c>
      <c r="O33" s="179">
        <v>0</v>
      </c>
      <c r="P33" s="232">
        <v>0</v>
      </c>
      <c r="Q33" s="232"/>
      <c r="X33" s="153"/>
    </row>
    <row r="34" spans="2:24" ht="12.75" customHeight="1" x14ac:dyDescent="0.2">
      <c r="B34" s="380">
        <v>0</v>
      </c>
      <c r="C34" s="174">
        <v>0</v>
      </c>
      <c r="D34" s="174">
        <v>0</v>
      </c>
      <c r="E34" s="231"/>
      <c r="F34" s="231"/>
      <c r="G34" s="231"/>
      <c r="H34" s="177">
        <v>0</v>
      </c>
      <c r="I34" s="178">
        <v>0</v>
      </c>
      <c r="J34" s="179">
        <v>0</v>
      </c>
      <c r="K34" s="152">
        <f t="shared" si="0"/>
        <v>0</v>
      </c>
      <c r="L34" s="180">
        <v>0</v>
      </c>
      <c r="M34" s="179">
        <v>0</v>
      </c>
      <c r="N34" s="152">
        <f t="shared" si="1"/>
        <v>0</v>
      </c>
      <c r="O34" s="179">
        <v>0</v>
      </c>
      <c r="P34" s="232">
        <v>0</v>
      </c>
      <c r="Q34" s="232"/>
      <c r="X34" s="158"/>
    </row>
    <row r="35" spans="2:24" ht="12.75" customHeight="1" x14ac:dyDescent="0.2">
      <c r="B35" s="380">
        <v>0</v>
      </c>
      <c r="C35" s="174">
        <v>0</v>
      </c>
      <c r="D35" s="174">
        <v>0</v>
      </c>
      <c r="E35" s="231"/>
      <c r="F35" s="231"/>
      <c r="G35" s="231"/>
      <c r="H35" s="177">
        <v>0</v>
      </c>
      <c r="I35" s="178">
        <v>0</v>
      </c>
      <c r="J35" s="179">
        <v>0</v>
      </c>
      <c r="K35" s="152">
        <f t="shared" si="0"/>
        <v>0</v>
      </c>
      <c r="L35" s="180">
        <v>0</v>
      </c>
      <c r="M35" s="179">
        <v>0</v>
      </c>
      <c r="N35" s="152">
        <f t="shared" si="1"/>
        <v>0</v>
      </c>
      <c r="O35" s="179">
        <v>0</v>
      </c>
      <c r="P35" s="232">
        <v>0</v>
      </c>
      <c r="Q35" s="232"/>
      <c r="X35" s="157"/>
    </row>
    <row r="36" spans="2:24" ht="12.75" customHeight="1" x14ac:dyDescent="0.2">
      <c r="B36" s="380">
        <v>0</v>
      </c>
      <c r="C36" s="174">
        <v>0</v>
      </c>
      <c r="D36" s="174">
        <v>0</v>
      </c>
      <c r="E36" s="231"/>
      <c r="F36" s="231"/>
      <c r="G36" s="231"/>
      <c r="H36" s="177">
        <v>0</v>
      </c>
      <c r="I36" s="178">
        <v>0</v>
      </c>
      <c r="J36" s="179">
        <v>0</v>
      </c>
      <c r="K36" s="152">
        <f t="shared" si="0"/>
        <v>0</v>
      </c>
      <c r="L36" s="180">
        <v>0</v>
      </c>
      <c r="M36" s="179">
        <v>0</v>
      </c>
      <c r="N36" s="152">
        <f t="shared" si="1"/>
        <v>0</v>
      </c>
      <c r="O36" s="179">
        <v>0</v>
      </c>
      <c r="P36" s="232">
        <v>0</v>
      </c>
      <c r="Q36" s="232"/>
    </row>
    <row r="37" spans="2:24" ht="12.75" customHeight="1" x14ac:dyDescent="0.2">
      <c r="B37" s="380">
        <v>0</v>
      </c>
      <c r="C37" s="174">
        <v>0</v>
      </c>
      <c r="D37" s="174">
        <v>0</v>
      </c>
      <c r="E37" s="231"/>
      <c r="F37" s="231"/>
      <c r="G37" s="231"/>
      <c r="H37" s="177">
        <v>0</v>
      </c>
      <c r="I37" s="178">
        <v>0</v>
      </c>
      <c r="J37" s="179">
        <v>0</v>
      </c>
      <c r="K37" s="152">
        <f t="shared" si="0"/>
        <v>0</v>
      </c>
      <c r="L37" s="180">
        <v>0</v>
      </c>
      <c r="M37" s="179">
        <v>0</v>
      </c>
      <c r="N37" s="152">
        <f>L37*M37</f>
        <v>0</v>
      </c>
      <c r="O37" s="179">
        <v>0</v>
      </c>
      <c r="P37" s="232">
        <v>0</v>
      </c>
      <c r="Q37" s="232"/>
    </row>
    <row r="38" spans="2:24" ht="15" customHeight="1" x14ac:dyDescent="0.2">
      <c r="B38" s="220" t="s">
        <v>78</v>
      </c>
      <c r="C38" s="208"/>
      <c r="D38" s="208"/>
      <c r="E38" s="208"/>
      <c r="F38" s="208"/>
      <c r="G38" s="209"/>
      <c r="H38" s="221" t="s">
        <v>70</v>
      </c>
      <c r="I38" s="222">
        <f>SUM(I13:I37)</f>
        <v>380</v>
      </c>
      <c r="J38" s="223" t="s">
        <v>71</v>
      </c>
      <c r="K38" s="224">
        <f>SUM(K13:K37)</f>
        <v>209.00000000000003</v>
      </c>
      <c r="L38" s="225">
        <f>SUM(L13:L37)</f>
        <v>2</v>
      </c>
      <c r="M38" s="223" t="s">
        <v>70</v>
      </c>
      <c r="N38" s="224">
        <f>SUM(N13:N37)</f>
        <v>108</v>
      </c>
      <c r="O38" s="224">
        <f>SUM(O13:O37)</f>
        <v>198</v>
      </c>
      <c r="P38" s="186"/>
      <c r="Q38" s="213" t="s">
        <v>0</v>
      </c>
    </row>
    <row r="39" spans="2:24" ht="15.6" customHeight="1" x14ac:dyDescent="0.2">
      <c r="B39" s="182" t="s">
        <v>42</v>
      </c>
      <c r="C39" s="183"/>
      <c r="D39" s="183"/>
      <c r="E39" s="210"/>
      <c r="F39" s="211"/>
      <c r="G39" s="182" t="s">
        <v>72</v>
      </c>
      <c r="H39" s="212"/>
      <c r="I39" s="183"/>
      <c r="J39" s="183"/>
      <c r="K39" s="185"/>
      <c r="L39" s="182" t="s">
        <v>37</v>
      </c>
      <c r="M39" s="183"/>
      <c r="N39" s="183"/>
      <c r="O39" s="183"/>
      <c r="P39" s="183"/>
      <c r="Q39" s="185"/>
    </row>
    <row r="40" spans="2:24" ht="15" customHeight="1" x14ac:dyDescent="0.2">
      <c r="B40" s="229" t="s">
        <v>77</v>
      </c>
      <c r="C40" s="227"/>
      <c r="D40" s="228"/>
      <c r="E40" s="181">
        <v>0</v>
      </c>
      <c r="F40" s="159" t="s">
        <v>73</v>
      </c>
      <c r="G40" s="160"/>
      <c r="H40" s="149"/>
      <c r="I40" s="149"/>
      <c r="J40" s="149"/>
      <c r="K40" s="159"/>
      <c r="L40" s="230" t="s">
        <v>74</v>
      </c>
      <c r="M40" s="149"/>
      <c r="N40" s="161">
        <f>K38+N38+O38-E40</f>
        <v>515</v>
      </c>
      <c r="O40" s="149" t="s">
        <v>73</v>
      </c>
      <c r="P40" s="149"/>
      <c r="Q40" s="159"/>
    </row>
    <row r="41" spans="2:24" ht="6" customHeight="1" x14ac:dyDescent="0.2">
      <c r="B41" s="162"/>
      <c r="C41" s="163"/>
      <c r="D41" s="163"/>
      <c r="E41" s="163"/>
      <c r="F41" s="164"/>
      <c r="G41" s="162"/>
      <c r="H41" s="165"/>
      <c r="I41" s="163"/>
      <c r="J41" s="163"/>
      <c r="K41" s="164"/>
      <c r="L41" s="162"/>
      <c r="M41" s="163"/>
      <c r="N41" s="163"/>
      <c r="O41" s="163"/>
      <c r="P41" s="163"/>
      <c r="Q41" s="164"/>
    </row>
    <row r="42" spans="2:24" ht="6" customHeight="1" x14ac:dyDescent="0.2">
      <c r="H42" s="148"/>
    </row>
    <row r="43" spans="2:24" ht="10.5" customHeight="1" x14ac:dyDescent="0.25">
      <c r="B43" s="166" t="s">
        <v>39</v>
      </c>
      <c r="D43" s="167"/>
      <c r="E43" s="168"/>
      <c r="F43" s="169"/>
      <c r="G43" s="167"/>
      <c r="H43" s="167"/>
      <c r="I43" s="167"/>
      <c r="J43" s="167"/>
      <c r="K43" s="167"/>
      <c r="L43" s="167"/>
      <c r="M43" s="167"/>
      <c r="N43" s="167"/>
      <c r="O43" s="167"/>
      <c r="P43" s="167"/>
      <c r="Q43" s="170"/>
    </row>
    <row r="44" spans="2:24" ht="11.25" customHeight="1" x14ac:dyDescent="0.25">
      <c r="C44" s="167"/>
      <c r="D44" s="167"/>
      <c r="E44" s="167"/>
      <c r="F44" s="167"/>
      <c r="G44" s="167"/>
      <c r="H44" s="167"/>
      <c r="I44" s="167"/>
      <c r="J44" s="167"/>
      <c r="K44" s="167"/>
      <c r="L44" s="167"/>
      <c r="M44" s="167"/>
      <c r="N44" s="167"/>
      <c r="O44" s="167"/>
      <c r="P44" s="167"/>
      <c r="Q44" s="167"/>
    </row>
    <row r="46" spans="2:24" ht="15" customHeight="1" x14ac:dyDescent="0.2">
      <c r="B46" s="171"/>
    </row>
    <row r="48" spans="2:24" x14ac:dyDescent="0.2">
      <c r="B48" s="172"/>
      <c r="C48" s="172"/>
      <c r="D48" s="172"/>
      <c r="E48" s="172"/>
      <c r="F48" s="172"/>
      <c r="G48" s="172"/>
      <c r="H48" s="172"/>
      <c r="I48" s="172"/>
      <c r="J48" s="172"/>
      <c r="K48" s="172"/>
      <c r="L48" s="172"/>
      <c r="M48" s="172"/>
      <c r="N48" s="172"/>
      <c r="O48" s="172"/>
      <c r="P48" s="172"/>
      <c r="Q48" s="172"/>
    </row>
    <row r="49" spans="2:17" x14ac:dyDescent="0.2">
      <c r="B49" s="172"/>
      <c r="C49" s="172"/>
      <c r="D49" s="172"/>
      <c r="E49" s="172"/>
      <c r="F49" s="172"/>
      <c r="G49" s="172"/>
      <c r="H49" s="172"/>
      <c r="I49" s="172"/>
      <c r="J49" s="172"/>
      <c r="K49" s="172"/>
      <c r="L49" s="172"/>
      <c r="M49" s="172"/>
      <c r="N49" s="172"/>
      <c r="O49" s="172"/>
      <c r="P49" s="172"/>
      <c r="Q49" s="172"/>
    </row>
    <row r="50" spans="2:17" ht="12.75" customHeight="1" x14ac:dyDescent="0.2">
      <c r="B50" s="264"/>
      <c r="C50" s="264"/>
      <c r="D50" s="264"/>
      <c r="E50" s="264"/>
      <c r="F50" s="264"/>
      <c r="G50" s="264"/>
      <c r="H50" s="264"/>
      <c r="I50" s="264"/>
      <c r="J50" s="264"/>
      <c r="K50" s="264"/>
      <c r="L50" s="264"/>
      <c r="M50" s="264"/>
      <c r="N50" s="264"/>
      <c r="O50" s="264"/>
      <c r="P50" s="264"/>
      <c r="Q50" s="264"/>
    </row>
    <row r="51" spans="2:17" x14ac:dyDescent="0.2">
      <c r="B51" s="264"/>
      <c r="C51" s="264"/>
      <c r="D51" s="264"/>
      <c r="E51" s="264"/>
      <c r="F51" s="264"/>
      <c r="G51" s="264"/>
      <c r="H51" s="264"/>
      <c r="I51" s="264"/>
      <c r="J51" s="264"/>
      <c r="K51" s="264"/>
      <c r="L51" s="264"/>
      <c r="M51" s="264"/>
      <c r="N51" s="264"/>
      <c r="O51" s="264"/>
      <c r="P51" s="264"/>
      <c r="Q51" s="264"/>
    </row>
    <row r="52" spans="2:17" x14ac:dyDescent="0.2">
      <c r="B52" s="264"/>
      <c r="C52" s="264"/>
      <c r="D52" s="264"/>
      <c r="E52" s="264"/>
      <c r="F52" s="264"/>
      <c r="G52" s="264"/>
      <c r="H52" s="264"/>
      <c r="I52" s="264"/>
      <c r="J52" s="264"/>
      <c r="K52" s="264"/>
      <c r="L52" s="264"/>
      <c r="M52" s="264"/>
      <c r="N52" s="264"/>
      <c r="O52" s="264"/>
      <c r="P52" s="264"/>
      <c r="Q52" s="264"/>
    </row>
    <row r="53" spans="2:17" x14ac:dyDescent="0.2">
      <c r="B53" s="264"/>
      <c r="C53" s="264"/>
      <c r="D53" s="264"/>
      <c r="E53" s="264"/>
      <c r="F53" s="264"/>
      <c r="G53" s="264"/>
      <c r="H53" s="264"/>
      <c r="I53" s="264"/>
      <c r="J53" s="264"/>
      <c r="K53" s="264"/>
      <c r="L53" s="264"/>
      <c r="M53" s="264"/>
      <c r="N53" s="264"/>
      <c r="O53" s="264"/>
      <c r="P53" s="264"/>
      <c r="Q53" s="264"/>
    </row>
    <row r="54" spans="2:17" x14ac:dyDescent="0.2">
      <c r="B54" s="264"/>
      <c r="C54" s="264"/>
      <c r="D54" s="264"/>
      <c r="E54" s="264"/>
      <c r="F54" s="264"/>
      <c r="G54" s="264"/>
      <c r="H54" s="264"/>
      <c r="I54" s="264"/>
      <c r="J54" s="264"/>
      <c r="K54" s="264"/>
      <c r="L54" s="264"/>
      <c r="M54" s="264"/>
      <c r="N54" s="264"/>
      <c r="O54" s="264"/>
      <c r="P54" s="264"/>
      <c r="Q54" s="264"/>
    </row>
    <row r="55" spans="2:17" x14ac:dyDescent="0.2">
      <c r="B55" s="173"/>
    </row>
    <row r="56" spans="2:17" x14ac:dyDescent="0.2">
      <c r="B56" s="264"/>
      <c r="C56" s="264"/>
      <c r="D56" s="264"/>
      <c r="E56" s="264"/>
      <c r="F56" s="264"/>
      <c r="G56" s="264"/>
      <c r="H56" s="264"/>
      <c r="I56" s="264"/>
      <c r="J56" s="264"/>
      <c r="K56" s="264"/>
      <c r="L56" s="264"/>
      <c r="M56" s="264"/>
      <c r="N56" s="264"/>
      <c r="O56" s="264"/>
      <c r="P56" s="264"/>
      <c r="Q56" s="264"/>
    </row>
    <row r="57" spans="2:17" x14ac:dyDescent="0.2">
      <c r="B57" s="264"/>
      <c r="C57" s="264"/>
      <c r="D57" s="264"/>
      <c r="E57" s="264"/>
      <c r="F57" s="264"/>
      <c r="G57" s="264"/>
      <c r="H57" s="264"/>
      <c r="I57" s="264"/>
      <c r="J57" s="264"/>
      <c r="K57" s="264"/>
      <c r="L57" s="264"/>
      <c r="M57" s="264"/>
      <c r="N57" s="264"/>
      <c r="O57" s="264"/>
      <c r="P57" s="264"/>
      <c r="Q57" s="264"/>
    </row>
  </sheetData>
  <sheetProtection algorithmName="SHA-512" hashValue="IPd6Zgam1qEKeJGW7Caj/2IiEcaqsK1ldf7LeHmzo5qpZO2dZZaJYE6BkBYIWRD3E63PmYzAgAuetcasufBU3g==" saltValue="0yT/i+ZD86FxPyBldmtSAw==" spinCount="100000" sheet="1" objects="1" scenarios="1" formatCells="0" formatRows="0" selectLockedCells="1"/>
  <mergeCells count="65">
    <mergeCell ref="P14:Q14"/>
    <mergeCell ref="B56:Q57"/>
    <mergeCell ref="E36:G36"/>
    <mergeCell ref="P36:Q36"/>
    <mergeCell ref="E37:G37"/>
    <mergeCell ref="P37:Q37"/>
    <mergeCell ref="B50:Q53"/>
    <mergeCell ref="B54:Q54"/>
    <mergeCell ref="E33:G33"/>
    <mergeCell ref="P33:Q33"/>
    <mergeCell ref="E34:G34"/>
    <mergeCell ref="P34:Q34"/>
    <mergeCell ref="E35:G35"/>
    <mergeCell ref="P35:Q35"/>
    <mergeCell ref="E30:G30"/>
    <mergeCell ref="P30:Q30"/>
    <mergeCell ref="E31:G31"/>
    <mergeCell ref="P31:Q31"/>
    <mergeCell ref="E32:G32"/>
    <mergeCell ref="P32:Q32"/>
    <mergeCell ref="E27:G27"/>
    <mergeCell ref="P27:Q27"/>
    <mergeCell ref="E28:G28"/>
    <mergeCell ref="P28:Q28"/>
    <mergeCell ref="E29:G29"/>
    <mergeCell ref="P29:Q29"/>
    <mergeCell ref="E24:G24"/>
    <mergeCell ref="P24:Q24"/>
    <mergeCell ref="E25:G25"/>
    <mergeCell ref="P25:Q25"/>
    <mergeCell ref="E26:G26"/>
    <mergeCell ref="P26:Q26"/>
    <mergeCell ref="E21:G21"/>
    <mergeCell ref="P21:Q21"/>
    <mergeCell ref="E22:G22"/>
    <mergeCell ref="P22:Q22"/>
    <mergeCell ref="E23:G23"/>
    <mergeCell ref="P23:Q23"/>
    <mergeCell ref="E18:G18"/>
    <mergeCell ref="P18:Q18"/>
    <mergeCell ref="E19:G19"/>
    <mergeCell ref="P19:Q19"/>
    <mergeCell ref="E20:G20"/>
    <mergeCell ref="P20:Q20"/>
    <mergeCell ref="E15:G15"/>
    <mergeCell ref="P15:Q15"/>
    <mergeCell ref="E16:G16"/>
    <mergeCell ref="P16:Q16"/>
    <mergeCell ref="E17:G17"/>
    <mergeCell ref="P17:Q17"/>
    <mergeCell ref="E13:G13"/>
    <mergeCell ref="P13:Q13"/>
    <mergeCell ref="B5:G5"/>
    <mergeCell ref="B6:G6"/>
    <mergeCell ref="I5:J5"/>
    <mergeCell ref="N5:P5"/>
    <mergeCell ref="O7:Q7"/>
    <mergeCell ref="B8:G8"/>
    <mergeCell ref="H8:N8"/>
    <mergeCell ref="O8:Q8"/>
    <mergeCell ref="C9:D9"/>
    <mergeCell ref="H9:K9"/>
    <mergeCell ref="L9:N9"/>
    <mergeCell ref="E11:G12"/>
    <mergeCell ref="P12:Q12"/>
  </mergeCells>
  <printOptions horizontalCentered="1"/>
  <pageMargins left="0.23622047244094491" right="0.23622047244094491" top="0.74803149606299213" bottom="0.74803149606299213" header="0.31496062992125984" footer="0.31496062992125984"/>
  <pageSetup paperSize="9" scale="98" orientation="landscape"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152A1"/>
  </sheetPr>
  <dimension ref="B1:W59"/>
  <sheetViews>
    <sheetView showGridLines="0" showZeros="0" zoomScale="145" zoomScaleNormal="145" workbookViewId="0">
      <selection activeCell="B4" sqref="B4:E4"/>
    </sheetView>
  </sheetViews>
  <sheetFormatPr defaultRowHeight="12.75" x14ac:dyDescent="0.2"/>
  <cols>
    <col min="1" max="1" width="6" customWidth="1"/>
    <col min="2" max="3" width="14" customWidth="1"/>
    <col min="4" max="4" width="12.140625" customWidth="1"/>
    <col min="5" max="5" width="4.7109375" customWidth="1"/>
    <col min="6" max="6" width="5.7109375" customWidth="1"/>
    <col min="7" max="7" width="8.28515625" customWidth="1"/>
    <col min="8" max="8" width="4.7109375" customWidth="1"/>
    <col min="9" max="9" width="6.42578125" customWidth="1"/>
    <col min="10" max="10" width="7.5703125" customWidth="1"/>
    <col min="11" max="11" width="8.5703125" customWidth="1"/>
    <col min="12" max="12" width="6.28515625" customWidth="1"/>
    <col min="13" max="13" width="5.140625" customWidth="1"/>
    <col min="14" max="14" width="9.7109375" customWidth="1"/>
    <col min="15" max="15" width="8.85546875" customWidth="1"/>
    <col min="16" max="16" width="5.42578125" customWidth="1"/>
  </cols>
  <sheetData>
    <row r="1" spans="2:23" ht="31.9" customHeight="1" x14ac:dyDescent="0.2">
      <c r="K1" s="1"/>
    </row>
    <row r="2" spans="2:23" ht="35.25" customHeight="1" x14ac:dyDescent="0.2">
      <c r="B2" s="331" t="s">
        <v>6</v>
      </c>
      <c r="C2" s="331"/>
      <c r="D2" s="331"/>
      <c r="E2" s="331"/>
      <c r="F2" s="331"/>
      <c r="G2" s="331"/>
      <c r="H2" s="331"/>
      <c r="I2" s="331"/>
      <c r="J2" s="331"/>
      <c r="K2" s="331"/>
      <c r="L2" s="331"/>
      <c r="M2" s="331"/>
      <c r="N2" s="331"/>
      <c r="O2" s="331"/>
    </row>
    <row r="3" spans="2:23" ht="13.35" customHeight="1" x14ac:dyDescent="0.25">
      <c r="B3" s="9" t="s">
        <v>49</v>
      </c>
      <c r="C3" s="3"/>
      <c r="E3" s="14"/>
      <c r="F3" s="11"/>
      <c r="G3" s="330" t="s">
        <v>7</v>
      </c>
      <c r="H3" s="330"/>
      <c r="I3" s="11"/>
      <c r="J3" s="9" t="s">
        <v>8</v>
      </c>
      <c r="K3" s="9"/>
      <c r="L3" s="11"/>
    </row>
    <row r="4" spans="2:23" ht="15" x14ac:dyDescent="0.25">
      <c r="B4" s="329"/>
      <c r="C4" s="329"/>
      <c r="D4" s="329"/>
      <c r="E4" s="329"/>
      <c r="F4" s="78"/>
      <c r="G4" s="332">
        <v>0</v>
      </c>
      <c r="H4" s="332"/>
      <c r="I4" s="81"/>
      <c r="J4" s="329">
        <v>0</v>
      </c>
      <c r="K4" s="329"/>
      <c r="L4" s="329"/>
      <c r="M4" s="329"/>
      <c r="N4" s="329"/>
      <c r="O4" s="329"/>
      <c r="Q4" s="4"/>
      <c r="R4" s="4"/>
      <c r="S4" s="4"/>
      <c r="T4" s="4"/>
      <c r="U4" s="4"/>
      <c r="V4" s="4"/>
      <c r="W4" s="4"/>
    </row>
    <row r="5" spans="2:23" ht="6.95" customHeight="1" x14ac:dyDescent="0.2">
      <c r="B5" s="6"/>
      <c r="C5" s="6"/>
      <c r="D5" s="6"/>
      <c r="K5" s="334"/>
      <c r="L5" s="335"/>
      <c r="Q5" s="4"/>
      <c r="R5" s="4"/>
      <c r="S5" s="4"/>
      <c r="T5" s="4"/>
      <c r="U5" s="4"/>
      <c r="V5" s="4"/>
      <c r="W5" s="4"/>
    </row>
    <row r="6" spans="2:23" x14ac:dyDescent="0.2">
      <c r="B6" s="9" t="s">
        <v>80</v>
      </c>
      <c r="C6" s="9"/>
      <c r="D6" s="9"/>
      <c r="E6" s="11"/>
      <c r="F6" s="11"/>
      <c r="G6" s="11"/>
      <c r="H6" s="11"/>
      <c r="I6" s="9"/>
      <c r="J6" s="330" t="s">
        <v>9</v>
      </c>
      <c r="K6" s="330"/>
      <c r="L6" s="330"/>
      <c r="M6" s="9"/>
      <c r="N6" s="330" t="s">
        <v>50</v>
      </c>
      <c r="O6" s="330"/>
      <c r="Q6" s="4"/>
      <c r="R6" s="4"/>
      <c r="S6" s="4"/>
      <c r="T6" s="4"/>
      <c r="U6" s="4"/>
      <c r="V6" s="4"/>
      <c r="W6" s="4"/>
    </row>
    <row r="7" spans="2:23" ht="15" customHeight="1" x14ac:dyDescent="0.2">
      <c r="B7" s="333"/>
      <c r="C7" s="333"/>
      <c r="D7" s="333"/>
      <c r="E7" s="333"/>
      <c r="F7" s="333"/>
      <c r="G7" s="333"/>
      <c r="H7" s="333"/>
      <c r="I7" s="79"/>
      <c r="J7" s="333"/>
      <c r="K7" s="333"/>
      <c r="L7" s="333"/>
      <c r="M7" s="80">
        <v>0</v>
      </c>
      <c r="N7" s="329">
        <v>0</v>
      </c>
      <c r="O7" s="329"/>
      <c r="Q7" s="4"/>
      <c r="R7" s="4"/>
      <c r="S7" s="4"/>
      <c r="T7" s="4"/>
      <c r="U7" s="4"/>
      <c r="V7" s="4"/>
      <c r="W7" s="4"/>
    </row>
    <row r="8" spans="2:23" ht="18" customHeight="1" x14ac:dyDescent="0.2">
      <c r="B8" s="8"/>
      <c r="C8" s="8"/>
      <c r="D8" s="8"/>
      <c r="E8" s="8"/>
      <c r="F8" s="8"/>
      <c r="G8" s="8"/>
      <c r="H8" s="8"/>
      <c r="I8" s="8"/>
      <c r="J8" s="9"/>
      <c r="K8" s="8"/>
      <c r="L8" s="9"/>
      <c r="M8" s="10"/>
      <c r="N8" s="10"/>
      <c r="O8" s="10"/>
      <c r="Q8" s="4"/>
      <c r="R8" s="4"/>
      <c r="S8" s="4"/>
      <c r="T8" s="4"/>
      <c r="U8" s="4"/>
      <c r="V8" s="4"/>
      <c r="W8" s="4"/>
    </row>
    <row r="9" spans="2:23" ht="14.1" customHeight="1" x14ac:dyDescent="0.2">
      <c r="B9" s="265" t="s">
        <v>11</v>
      </c>
      <c r="C9" s="266"/>
      <c r="D9" s="266"/>
      <c r="E9" s="267" t="s">
        <v>17</v>
      </c>
      <c r="F9" s="268"/>
      <c r="G9" s="268"/>
      <c r="H9" s="268"/>
      <c r="I9" s="268"/>
      <c r="J9" s="269"/>
      <c r="K9" s="267" t="s">
        <v>18</v>
      </c>
      <c r="L9" s="268"/>
      <c r="M9" s="268"/>
      <c r="N9" s="269"/>
      <c r="O9" s="138" t="s">
        <v>23</v>
      </c>
      <c r="Q9" s="4"/>
      <c r="R9" s="4"/>
      <c r="S9" s="4"/>
      <c r="T9" s="4"/>
      <c r="U9" s="4"/>
      <c r="V9" s="4"/>
      <c r="W9" s="4"/>
    </row>
    <row r="10" spans="2:23" ht="14.1" customHeight="1" x14ac:dyDescent="0.2">
      <c r="B10" s="85" t="s">
        <v>12</v>
      </c>
      <c r="C10" s="87" t="s">
        <v>13</v>
      </c>
      <c r="D10" s="87" t="s">
        <v>15</v>
      </c>
      <c r="E10" s="270" t="s">
        <v>19</v>
      </c>
      <c r="F10" s="271"/>
      <c r="G10" s="272"/>
      <c r="H10" s="270" t="s">
        <v>20</v>
      </c>
      <c r="I10" s="271"/>
      <c r="J10" s="272"/>
      <c r="K10" s="97" t="s">
        <v>0</v>
      </c>
      <c r="L10" s="98"/>
      <c r="M10" s="98"/>
      <c r="N10" s="99"/>
      <c r="O10" s="139" t="s">
        <v>24</v>
      </c>
      <c r="Q10" s="4" t="s">
        <v>0</v>
      </c>
      <c r="R10" s="4"/>
      <c r="S10" s="4"/>
      <c r="T10" s="4"/>
      <c r="U10" s="215"/>
      <c r="V10" s="4"/>
      <c r="W10" s="4"/>
    </row>
    <row r="11" spans="2:23" x14ac:dyDescent="0.2">
      <c r="B11" s="86" t="s">
        <v>14</v>
      </c>
      <c r="C11" s="86" t="s">
        <v>14</v>
      </c>
      <c r="D11" s="89" t="s">
        <v>16</v>
      </c>
      <c r="E11" s="92" t="s">
        <v>41</v>
      </c>
      <c r="F11" s="93" t="s">
        <v>3</v>
      </c>
      <c r="G11" s="94" t="s">
        <v>21</v>
      </c>
      <c r="H11" s="92" t="s">
        <v>41</v>
      </c>
      <c r="I11" s="93" t="s">
        <v>3</v>
      </c>
      <c r="J11" s="94" t="s">
        <v>21</v>
      </c>
      <c r="K11" s="100" t="s">
        <v>22</v>
      </c>
      <c r="L11" s="93" t="s">
        <v>1</v>
      </c>
      <c r="M11" s="93" t="s">
        <v>2</v>
      </c>
      <c r="N11" s="94" t="s">
        <v>21</v>
      </c>
      <c r="O11" s="140" t="s">
        <v>25</v>
      </c>
      <c r="Q11" s="5" t="s">
        <v>0</v>
      </c>
      <c r="R11" s="4"/>
      <c r="S11" s="4"/>
      <c r="T11" s="4"/>
      <c r="U11" s="4"/>
      <c r="V11" s="4"/>
      <c r="W11" s="4"/>
    </row>
    <row r="12" spans="2:23" ht="14.45" customHeight="1" x14ac:dyDescent="0.2">
      <c r="B12" s="84">
        <v>46040.385416666664</v>
      </c>
      <c r="C12" s="84">
        <v>46040.791666666664</v>
      </c>
      <c r="D12" s="88">
        <f>IF(C12=0,0,C12-B12)</f>
        <v>0.40625</v>
      </c>
      <c r="E12" s="142">
        <v>0</v>
      </c>
      <c r="F12" s="90">
        <v>54</v>
      </c>
      <c r="G12" s="91">
        <f t="shared" ref="G12" si="0">E12*F12</f>
        <v>0</v>
      </c>
      <c r="H12" s="143">
        <v>0</v>
      </c>
      <c r="I12" s="90">
        <v>25</v>
      </c>
      <c r="J12" s="91">
        <f t="shared" ref="J12" si="1">H12*I12</f>
        <v>0</v>
      </c>
      <c r="K12" s="95" t="s">
        <v>30</v>
      </c>
      <c r="L12" s="96">
        <v>0</v>
      </c>
      <c r="M12" s="90">
        <v>0.55000000000000004</v>
      </c>
      <c r="N12" s="91">
        <f t="shared" ref="N12:N16" si="2">M12*L12</f>
        <v>0</v>
      </c>
      <c r="O12" s="137">
        <f>O14+O15</f>
        <v>0</v>
      </c>
      <c r="Q12" s="7" t="s">
        <v>0</v>
      </c>
      <c r="R12" s="4"/>
      <c r="S12" s="4"/>
      <c r="T12" s="4"/>
      <c r="U12" s="4"/>
      <c r="V12" s="4"/>
      <c r="W12" s="4"/>
    </row>
    <row r="13" spans="2:23" ht="18" customHeight="1" x14ac:dyDescent="0.2">
      <c r="B13" s="276" t="s">
        <v>28</v>
      </c>
      <c r="C13" s="277"/>
      <c r="D13" s="277"/>
      <c r="E13" s="277"/>
      <c r="F13" s="277"/>
      <c r="G13" s="277"/>
      <c r="H13" s="277"/>
      <c r="I13" s="277"/>
      <c r="J13" s="277"/>
      <c r="K13" s="278" t="s">
        <v>26</v>
      </c>
      <c r="L13" s="278"/>
      <c r="M13" s="278"/>
      <c r="N13" s="278"/>
      <c r="O13" s="136" t="s">
        <v>21</v>
      </c>
      <c r="Q13" s="4"/>
      <c r="R13" s="4"/>
      <c r="S13" s="4"/>
      <c r="T13" s="4"/>
      <c r="U13" s="4"/>
      <c r="V13" s="4"/>
      <c r="W13" s="4"/>
    </row>
    <row r="14" spans="2:23" ht="14.45" customHeight="1" x14ac:dyDescent="0.2">
      <c r="B14" s="273">
        <v>0</v>
      </c>
      <c r="C14" s="274"/>
      <c r="D14" s="274"/>
      <c r="E14" s="274"/>
      <c r="F14" s="274"/>
      <c r="G14" s="274"/>
      <c r="H14" s="274"/>
      <c r="I14" s="274"/>
      <c r="J14" s="275"/>
      <c r="K14" s="292">
        <v>0</v>
      </c>
      <c r="L14" s="293"/>
      <c r="M14" s="293"/>
      <c r="N14" s="294"/>
      <c r="O14" s="83">
        <v>0</v>
      </c>
      <c r="Q14" s="4"/>
      <c r="R14" s="4"/>
      <c r="S14" s="4"/>
      <c r="T14" s="4"/>
      <c r="U14" s="4"/>
      <c r="V14" s="4"/>
      <c r="W14" s="4"/>
    </row>
    <row r="15" spans="2:23" ht="14.45" customHeight="1" x14ac:dyDescent="0.2">
      <c r="B15" s="273">
        <v>0</v>
      </c>
      <c r="C15" s="274"/>
      <c r="D15" s="274"/>
      <c r="E15" s="274"/>
      <c r="F15" s="274"/>
      <c r="G15" s="274"/>
      <c r="H15" s="274"/>
      <c r="I15" s="274"/>
      <c r="J15" s="275"/>
      <c r="K15" s="292">
        <v>0</v>
      </c>
      <c r="L15" s="293"/>
      <c r="M15" s="293"/>
      <c r="N15" s="294"/>
      <c r="O15" s="83">
        <v>0</v>
      </c>
      <c r="Q15" s="4"/>
      <c r="R15" s="4"/>
      <c r="S15" s="4"/>
      <c r="T15" s="4"/>
      <c r="U15" s="4"/>
      <c r="V15" s="4"/>
      <c r="W15" s="4"/>
    </row>
    <row r="16" spans="2:23" ht="22.15" customHeight="1" x14ac:dyDescent="0.2">
      <c r="B16" s="23"/>
      <c r="C16" s="23"/>
      <c r="D16" s="24"/>
      <c r="E16" s="25"/>
      <c r="F16" s="17"/>
      <c r="G16" s="17"/>
      <c r="H16" s="25"/>
      <c r="I16" s="17"/>
      <c r="J16" s="17"/>
      <c r="K16" s="5"/>
      <c r="L16" s="27">
        <v>0</v>
      </c>
      <c r="M16" s="17">
        <v>0</v>
      </c>
      <c r="N16" s="17">
        <f t="shared" si="2"/>
        <v>0</v>
      </c>
      <c r="O16" s="17">
        <v>0</v>
      </c>
      <c r="Q16" s="4"/>
      <c r="R16" s="4"/>
      <c r="S16" s="4"/>
      <c r="T16" s="4"/>
      <c r="U16" s="4"/>
      <c r="V16" s="4"/>
      <c r="W16" s="4"/>
    </row>
    <row r="17" spans="2:23" ht="14.1" customHeight="1" x14ac:dyDescent="0.2">
      <c r="B17" s="267" t="s">
        <v>11</v>
      </c>
      <c r="C17" s="268"/>
      <c r="D17" s="269"/>
      <c r="E17" s="267" t="s">
        <v>17</v>
      </c>
      <c r="F17" s="268"/>
      <c r="G17" s="268"/>
      <c r="H17" s="268"/>
      <c r="I17" s="268"/>
      <c r="J17" s="269"/>
      <c r="K17" s="267" t="s">
        <v>18</v>
      </c>
      <c r="L17" s="268"/>
      <c r="M17" s="268"/>
      <c r="N17" s="269"/>
      <c r="O17" s="138" t="s">
        <v>23</v>
      </c>
      <c r="Q17" s="4"/>
      <c r="R17" s="4"/>
      <c r="S17" s="4"/>
      <c r="T17" s="4"/>
      <c r="U17" s="4"/>
      <c r="V17" s="4"/>
      <c r="W17" s="4"/>
    </row>
    <row r="18" spans="2:23" ht="14.1" customHeight="1" x14ac:dyDescent="0.2">
      <c r="B18" s="85" t="s">
        <v>12</v>
      </c>
      <c r="C18" s="87" t="s">
        <v>13</v>
      </c>
      <c r="D18" s="87" t="s">
        <v>15</v>
      </c>
      <c r="E18" s="270" t="s">
        <v>19</v>
      </c>
      <c r="F18" s="271"/>
      <c r="G18" s="272"/>
      <c r="H18" s="270" t="s">
        <v>20</v>
      </c>
      <c r="I18" s="271"/>
      <c r="J18" s="272"/>
      <c r="K18" s="102"/>
      <c r="L18" s="98"/>
      <c r="M18" s="98"/>
      <c r="N18" s="99"/>
      <c r="O18" s="139" t="s">
        <v>24</v>
      </c>
      <c r="Q18" s="4" t="s">
        <v>0</v>
      </c>
      <c r="R18" s="4"/>
      <c r="S18" s="4"/>
      <c r="T18" s="4"/>
      <c r="U18" s="4"/>
      <c r="V18" s="4"/>
      <c r="W18" s="4"/>
    </row>
    <row r="19" spans="2:23" x14ac:dyDescent="0.2">
      <c r="B19" s="86" t="s">
        <v>14</v>
      </c>
      <c r="C19" s="86" t="s">
        <v>14</v>
      </c>
      <c r="D19" s="89" t="s">
        <v>16</v>
      </c>
      <c r="E19" s="92" t="s">
        <v>41</v>
      </c>
      <c r="F19" s="93" t="s">
        <v>3</v>
      </c>
      <c r="G19" s="94" t="s">
        <v>21</v>
      </c>
      <c r="H19" s="92" t="s">
        <v>41</v>
      </c>
      <c r="I19" s="93" t="s">
        <v>3</v>
      </c>
      <c r="J19" s="94" t="s">
        <v>21</v>
      </c>
      <c r="K19" s="100" t="s">
        <v>22</v>
      </c>
      <c r="L19" s="93" t="s">
        <v>1</v>
      </c>
      <c r="M19" s="93" t="s">
        <v>2</v>
      </c>
      <c r="N19" s="94" t="s">
        <v>21</v>
      </c>
      <c r="O19" s="140" t="s">
        <v>25</v>
      </c>
      <c r="Q19" s="5" t="s">
        <v>0</v>
      </c>
      <c r="R19" s="4"/>
      <c r="S19" s="4"/>
      <c r="T19" s="4"/>
      <c r="U19" s="4"/>
      <c r="V19" s="4"/>
      <c r="W19" s="4"/>
    </row>
    <row r="20" spans="2:23" ht="14.45" customHeight="1" x14ac:dyDescent="0.2">
      <c r="B20" s="103"/>
      <c r="C20" s="103"/>
      <c r="D20" s="104">
        <f>IF(C20=0,0,C20-B20)</f>
        <v>0</v>
      </c>
      <c r="E20" s="143">
        <v>0</v>
      </c>
      <c r="F20" s="105">
        <v>0</v>
      </c>
      <c r="G20" s="106">
        <f t="shared" ref="G20" si="3">E20*F20</f>
        <v>0</v>
      </c>
      <c r="H20" s="143">
        <v>0</v>
      </c>
      <c r="I20" s="105">
        <v>0</v>
      </c>
      <c r="J20" s="106">
        <f t="shared" ref="J20" si="4">H20*I20</f>
        <v>0</v>
      </c>
      <c r="K20" s="107">
        <v>0</v>
      </c>
      <c r="L20" s="108">
        <v>0</v>
      </c>
      <c r="M20" s="105">
        <v>0</v>
      </c>
      <c r="N20" s="106">
        <f t="shared" ref="N20" si="5">M20*L20</f>
        <v>0</v>
      </c>
      <c r="O20" s="109">
        <f>O22+O23</f>
        <v>0</v>
      </c>
      <c r="Q20" s="7" t="s">
        <v>0</v>
      </c>
      <c r="R20" s="4"/>
      <c r="S20" s="4"/>
      <c r="T20" s="4"/>
      <c r="U20" s="4"/>
      <c r="V20" s="4"/>
      <c r="W20" s="4"/>
    </row>
    <row r="21" spans="2:23" ht="18" customHeight="1" x14ac:dyDescent="0.2">
      <c r="B21" s="276" t="s">
        <v>28</v>
      </c>
      <c r="C21" s="277"/>
      <c r="D21" s="277"/>
      <c r="E21" s="277"/>
      <c r="F21" s="277"/>
      <c r="G21" s="277"/>
      <c r="H21" s="277"/>
      <c r="I21" s="277"/>
      <c r="J21" s="277"/>
      <c r="K21" s="278" t="s">
        <v>26</v>
      </c>
      <c r="L21" s="278"/>
      <c r="M21" s="278"/>
      <c r="N21" s="278"/>
      <c r="O21" s="136" t="s">
        <v>21</v>
      </c>
      <c r="Q21" s="4"/>
      <c r="R21" s="4"/>
      <c r="S21" s="4"/>
      <c r="T21" s="4"/>
      <c r="U21" s="4"/>
      <c r="V21" s="4"/>
      <c r="W21" s="4"/>
    </row>
    <row r="22" spans="2:23" ht="14.45" customHeight="1" x14ac:dyDescent="0.2">
      <c r="B22" s="298">
        <v>0</v>
      </c>
      <c r="C22" s="299"/>
      <c r="D22" s="299"/>
      <c r="E22" s="299"/>
      <c r="F22" s="299"/>
      <c r="G22" s="299"/>
      <c r="H22" s="299"/>
      <c r="I22" s="299"/>
      <c r="J22" s="300"/>
      <c r="K22" s="295">
        <v>0</v>
      </c>
      <c r="L22" s="296"/>
      <c r="M22" s="296"/>
      <c r="N22" s="297"/>
      <c r="O22" s="83">
        <v>0</v>
      </c>
      <c r="Q22" s="4"/>
      <c r="R22" s="4"/>
      <c r="S22" s="4"/>
      <c r="T22" s="4"/>
      <c r="U22" s="4"/>
      <c r="V22" s="4"/>
      <c r="W22" s="4"/>
    </row>
    <row r="23" spans="2:23" ht="14.45" customHeight="1" x14ac:dyDescent="0.2">
      <c r="B23" s="298">
        <v>0</v>
      </c>
      <c r="C23" s="299"/>
      <c r="D23" s="299"/>
      <c r="E23" s="299"/>
      <c r="F23" s="299"/>
      <c r="G23" s="299"/>
      <c r="H23" s="299"/>
      <c r="I23" s="299"/>
      <c r="J23" s="300"/>
      <c r="K23" s="295"/>
      <c r="L23" s="296"/>
      <c r="M23" s="296"/>
      <c r="N23" s="297"/>
      <c r="O23" s="83">
        <v>0</v>
      </c>
      <c r="Q23" s="4"/>
      <c r="R23" s="4"/>
      <c r="S23" s="4"/>
      <c r="T23" s="4"/>
      <c r="U23" s="4"/>
      <c r="V23" s="4"/>
      <c r="W23" s="4"/>
    </row>
    <row r="24" spans="2:23" ht="22.15" customHeight="1" x14ac:dyDescent="0.2">
      <c r="B24" s="8"/>
      <c r="C24" s="8"/>
      <c r="D24" s="8"/>
      <c r="E24" s="8"/>
      <c r="F24" s="8"/>
      <c r="G24" s="8"/>
      <c r="H24" s="8"/>
      <c r="I24" s="8"/>
      <c r="J24" s="9"/>
      <c r="K24" s="8"/>
      <c r="L24" s="9"/>
      <c r="M24" s="10"/>
      <c r="N24" s="10"/>
      <c r="O24" s="10"/>
      <c r="Q24" s="4"/>
      <c r="R24" s="4"/>
      <c r="S24" s="4"/>
      <c r="T24" s="4"/>
      <c r="U24" s="4"/>
      <c r="V24" s="4"/>
      <c r="W24" s="4"/>
    </row>
    <row r="25" spans="2:23" ht="14.1" customHeight="1" x14ac:dyDescent="0.2">
      <c r="B25" s="267" t="s">
        <v>11</v>
      </c>
      <c r="C25" s="268"/>
      <c r="D25" s="269"/>
      <c r="E25" s="267" t="s">
        <v>17</v>
      </c>
      <c r="F25" s="268"/>
      <c r="G25" s="268"/>
      <c r="H25" s="268"/>
      <c r="I25" s="268"/>
      <c r="J25" s="269"/>
      <c r="K25" s="267" t="s">
        <v>18</v>
      </c>
      <c r="L25" s="268"/>
      <c r="M25" s="268"/>
      <c r="N25" s="268"/>
      <c r="O25" s="138" t="s">
        <v>23</v>
      </c>
      <c r="Q25" s="4"/>
      <c r="R25" s="4"/>
      <c r="S25" s="4"/>
      <c r="T25" s="4"/>
      <c r="U25" s="4"/>
      <c r="V25" s="4"/>
      <c r="W25" s="4"/>
    </row>
    <row r="26" spans="2:23" ht="14.1" customHeight="1" x14ac:dyDescent="0.2">
      <c r="B26" s="85" t="s">
        <v>12</v>
      </c>
      <c r="C26" s="87" t="s">
        <v>13</v>
      </c>
      <c r="D26" s="87" t="s">
        <v>15</v>
      </c>
      <c r="E26" s="270" t="s">
        <v>19</v>
      </c>
      <c r="F26" s="271"/>
      <c r="G26" s="272"/>
      <c r="H26" s="270" t="s">
        <v>20</v>
      </c>
      <c r="I26" s="271"/>
      <c r="J26" s="272"/>
      <c r="K26" s="101"/>
      <c r="L26" s="16"/>
      <c r="M26" s="16"/>
      <c r="N26" s="16"/>
      <c r="O26" s="139" t="s">
        <v>24</v>
      </c>
      <c r="Q26" s="4" t="s">
        <v>0</v>
      </c>
      <c r="R26" s="4"/>
      <c r="S26" s="4"/>
      <c r="T26" s="4"/>
      <c r="U26" s="4"/>
      <c r="V26" s="4"/>
      <c r="W26" s="4"/>
    </row>
    <row r="27" spans="2:23" x14ac:dyDescent="0.2">
      <c r="B27" s="86" t="s">
        <v>14</v>
      </c>
      <c r="C27" s="86" t="s">
        <v>14</v>
      </c>
      <c r="D27" s="89" t="s">
        <v>16</v>
      </c>
      <c r="E27" s="92" t="s">
        <v>41</v>
      </c>
      <c r="F27" s="93" t="s">
        <v>3</v>
      </c>
      <c r="G27" s="94" t="s">
        <v>21</v>
      </c>
      <c r="H27" s="92" t="s">
        <v>41</v>
      </c>
      <c r="I27" s="93" t="s">
        <v>3</v>
      </c>
      <c r="J27" s="94" t="s">
        <v>21</v>
      </c>
      <c r="K27" s="114" t="s">
        <v>22</v>
      </c>
      <c r="L27" s="82" t="s">
        <v>1</v>
      </c>
      <c r="M27" s="82" t="s">
        <v>2</v>
      </c>
      <c r="N27" s="82" t="s">
        <v>21</v>
      </c>
      <c r="O27" s="140" t="s">
        <v>25</v>
      </c>
      <c r="Q27" s="5" t="s">
        <v>0</v>
      </c>
      <c r="R27" s="4"/>
      <c r="S27" s="4"/>
      <c r="T27" s="4"/>
      <c r="U27" s="4"/>
      <c r="V27" s="4"/>
      <c r="W27" s="4"/>
    </row>
    <row r="28" spans="2:23" ht="14.45" customHeight="1" x14ac:dyDescent="0.2">
      <c r="B28" s="103">
        <v>0</v>
      </c>
      <c r="C28" s="103">
        <v>0</v>
      </c>
      <c r="D28" s="104">
        <f>IF(C28=0,0,C28-B28)</f>
        <v>0</v>
      </c>
      <c r="E28" s="143">
        <v>0</v>
      </c>
      <c r="F28" s="105">
        <v>0</v>
      </c>
      <c r="G28" s="106">
        <f t="shared" ref="G28" si="6">E28*F28</f>
        <v>0</v>
      </c>
      <c r="H28" s="143">
        <v>0</v>
      </c>
      <c r="I28" s="105">
        <v>0</v>
      </c>
      <c r="J28" s="106">
        <f t="shared" ref="J28" si="7">H28*I28</f>
        <v>0</v>
      </c>
      <c r="K28" s="107">
        <v>0</v>
      </c>
      <c r="L28" s="108">
        <v>0</v>
      </c>
      <c r="M28" s="105">
        <v>0</v>
      </c>
      <c r="N28" s="106">
        <f t="shared" ref="N28" si="8">M28*L28</f>
        <v>0</v>
      </c>
      <c r="O28" s="141">
        <f>O30+O31</f>
        <v>0</v>
      </c>
      <c r="Q28" s="7" t="s">
        <v>0</v>
      </c>
      <c r="R28" s="4"/>
      <c r="S28" s="4"/>
      <c r="T28" s="4"/>
      <c r="U28" s="4"/>
      <c r="V28" s="4"/>
      <c r="W28" s="4"/>
    </row>
    <row r="29" spans="2:23" ht="18" customHeight="1" x14ac:dyDescent="0.2">
      <c r="B29" s="276" t="s">
        <v>28</v>
      </c>
      <c r="C29" s="277"/>
      <c r="D29" s="277"/>
      <c r="E29" s="277"/>
      <c r="F29" s="277"/>
      <c r="G29" s="277"/>
      <c r="H29" s="277"/>
      <c r="I29" s="277"/>
      <c r="J29" s="277"/>
      <c r="K29" s="278" t="s">
        <v>26</v>
      </c>
      <c r="L29" s="278"/>
      <c r="M29" s="278"/>
      <c r="N29" s="278"/>
      <c r="O29" s="136" t="s">
        <v>21</v>
      </c>
      <c r="Q29" s="4"/>
      <c r="R29" s="4"/>
      <c r="S29" s="4"/>
      <c r="T29" s="4"/>
      <c r="U29" s="4"/>
      <c r="V29" s="4"/>
      <c r="W29" s="4"/>
    </row>
    <row r="30" spans="2:23" ht="14.45" customHeight="1" x14ac:dyDescent="0.2">
      <c r="B30" s="273"/>
      <c r="C30" s="274"/>
      <c r="D30" s="274"/>
      <c r="E30" s="274"/>
      <c r="F30" s="274"/>
      <c r="G30" s="274"/>
      <c r="H30" s="274"/>
      <c r="I30" s="274"/>
      <c r="J30" s="275"/>
      <c r="K30" s="295"/>
      <c r="L30" s="296"/>
      <c r="M30" s="296"/>
      <c r="N30" s="297"/>
      <c r="O30" s="105">
        <v>0</v>
      </c>
      <c r="Q30" s="4"/>
      <c r="R30" s="4"/>
      <c r="S30" s="4"/>
      <c r="T30" s="4"/>
      <c r="U30" s="4"/>
      <c r="V30" s="4"/>
      <c r="W30" s="4"/>
    </row>
    <row r="31" spans="2:23" ht="14.45" customHeight="1" x14ac:dyDescent="0.2">
      <c r="B31" s="273"/>
      <c r="C31" s="274"/>
      <c r="D31" s="274"/>
      <c r="E31" s="274"/>
      <c r="F31" s="274"/>
      <c r="G31" s="274"/>
      <c r="H31" s="274"/>
      <c r="I31" s="274"/>
      <c r="J31" s="275"/>
      <c r="K31" s="295"/>
      <c r="L31" s="296"/>
      <c r="M31" s="296"/>
      <c r="N31" s="297"/>
      <c r="O31" s="105">
        <v>0</v>
      </c>
      <c r="Q31" s="4"/>
      <c r="R31" s="4"/>
      <c r="S31" s="4"/>
      <c r="T31" s="4"/>
      <c r="U31" s="4"/>
      <c r="V31" s="4"/>
      <c r="W31" s="4"/>
    </row>
    <row r="32" spans="2:23" ht="22.15" customHeight="1" x14ac:dyDescent="0.2">
      <c r="B32" s="8"/>
      <c r="C32" s="8"/>
      <c r="D32" s="8"/>
      <c r="E32" s="8"/>
      <c r="F32" s="8"/>
      <c r="G32" s="8"/>
      <c r="H32" s="8"/>
      <c r="I32" s="8"/>
      <c r="J32" s="9"/>
      <c r="K32" s="8"/>
      <c r="L32" s="9"/>
      <c r="M32" s="10"/>
      <c r="N32" s="10"/>
      <c r="O32" s="10"/>
      <c r="Q32" s="4"/>
      <c r="R32" s="4"/>
      <c r="S32" s="4"/>
      <c r="T32" s="4"/>
      <c r="U32" s="4"/>
      <c r="V32" s="4"/>
      <c r="W32" s="4"/>
    </row>
    <row r="33" spans="2:23" ht="14.1" customHeight="1" x14ac:dyDescent="0.2">
      <c r="B33" s="267" t="s">
        <v>11</v>
      </c>
      <c r="C33" s="268"/>
      <c r="D33" s="269"/>
      <c r="E33" s="267" t="s">
        <v>17</v>
      </c>
      <c r="F33" s="268"/>
      <c r="G33" s="268"/>
      <c r="H33" s="268"/>
      <c r="I33" s="268"/>
      <c r="J33" s="269"/>
      <c r="K33" s="267" t="s">
        <v>18</v>
      </c>
      <c r="L33" s="268"/>
      <c r="M33" s="268"/>
      <c r="N33" s="269"/>
      <c r="O33" s="138" t="s">
        <v>23</v>
      </c>
      <c r="Q33" s="4"/>
      <c r="R33" s="4"/>
      <c r="S33" s="4"/>
      <c r="T33" s="4"/>
      <c r="U33" s="4"/>
      <c r="V33" s="4"/>
      <c r="W33" s="4"/>
    </row>
    <row r="34" spans="2:23" ht="14.1" customHeight="1" x14ac:dyDescent="0.2">
      <c r="B34" s="85" t="s">
        <v>12</v>
      </c>
      <c r="C34" s="87" t="s">
        <v>13</v>
      </c>
      <c r="D34" s="87" t="s">
        <v>15</v>
      </c>
      <c r="E34" s="270" t="s">
        <v>19</v>
      </c>
      <c r="F34" s="271"/>
      <c r="G34" s="272"/>
      <c r="H34" s="270" t="s">
        <v>20</v>
      </c>
      <c r="I34" s="271"/>
      <c r="J34" s="272"/>
      <c r="K34" s="102"/>
      <c r="L34" s="98"/>
      <c r="M34" s="98"/>
      <c r="N34" s="99"/>
      <c r="O34" s="139" t="s">
        <v>24</v>
      </c>
      <c r="Q34" s="4" t="s">
        <v>0</v>
      </c>
      <c r="R34" s="4"/>
      <c r="S34" s="4"/>
      <c r="T34" s="4"/>
      <c r="U34" s="4"/>
      <c r="V34" s="4"/>
      <c r="W34" s="4"/>
    </row>
    <row r="35" spans="2:23" x14ac:dyDescent="0.2">
      <c r="B35" s="86" t="s">
        <v>14</v>
      </c>
      <c r="C35" s="86" t="s">
        <v>14</v>
      </c>
      <c r="D35" s="89" t="s">
        <v>16</v>
      </c>
      <c r="E35" s="92" t="s">
        <v>41</v>
      </c>
      <c r="F35" s="93" t="s">
        <v>2</v>
      </c>
      <c r="G35" s="94" t="s">
        <v>21</v>
      </c>
      <c r="H35" s="92" t="s">
        <v>41</v>
      </c>
      <c r="I35" s="226" t="s">
        <v>2</v>
      </c>
      <c r="J35" s="94" t="s">
        <v>21</v>
      </c>
      <c r="K35" s="100" t="s">
        <v>22</v>
      </c>
      <c r="L35" s="93" t="s">
        <v>1</v>
      </c>
      <c r="M35" s="93" t="s">
        <v>2</v>
      </c>
      <c r="N35" s="94" t="s">
        <v>21</v>
      </c>
      <c r="O35" s="140" t="s">
        <v>25</v>
      </c>
      <c r="Q35" s="5" t="s">
        <v>0</v>
      </c>
      <c r="R35" s="4"/>
      <c r="S35" s="4"/>
      <c r="T35" s="4"/>
      <c r="U35" s="4"/>
      <c r="V35" s="4"/>
      <c r="W35" s="4"/>
    </row>
    <row r="36" spans="2:23" ht="14.45" customHeight="1" x14ac:dyDescent="0.2">
      <c r="B36" s="103">
        <v>0</v>
      </c>
      <c r="C36" s="103">
        <v>0</v>
      </c>
      <c r="D36" s="104">
        <f>IF(C36=0,0,C36-B36)</f>
        <v>0</v>
      </c>
      <c r="E36" s="143">
        <v>0</v>
      </c>
      <c r="F36" s="105">
        <v>0</v>
      </c>
      <c r="G36" s="106">
        <f t="shared" ref="G36" si="9">E36*F36</f>
        <v>0</v>
      </c>
      <c r="H36" s="143">
        <v>0</v>
      </c>
      <c r="I36" s="105">
        <v>0</v>
      </c>
      <c r="J36" s="106">
        <f t="shared" ref="J36" si="10">H36*I36</f>
        <v>0</v>
      </c>
      <c r="K36" s="107">
        <v>0</v>
      </c>
      <c r="L36" s="108">
        <v>0</v>
      </c>
      <c r="M36" s="105">
        <v>0</v>
      </c>
      <c r="N36" s="106">
        <f t="shared" ref="N36" si="11">M36*L36</f>
        <v>0</v>
      </c>
      <c r="O36" s="109">
        <f>O38+O39</f>
        <v>0</v>
      </c>
      <c r="Q36" s="7" t="s">
        <v>0</v>
      </c>
      <c r="R36" s="4"/>
      <c r="S36" s="4"/>
      <c r="T36" s="4"/>
      <c r="U36" s="4"/>
      <c r="V36" s="4"/>
      <c r="W36" s="4"/>
    </row>
    <row r="37" spans="2:23" ht="18" customHeight="1" x14ac:dyDescent="0.2">
      <c r="B37" s="276" t="s">
        <v>28</v>
      </c>
      <c r="C37" s="277"/>
      <c r="D37" s="277"/>
      <c r="E37" s="277"/>
      <c r="F37" s="277"/>
      <c r="G37" s="277"/>
      <c r="H37" s="277"/>
      <c r="I37" s="277"/>
      <c r="J37" s="277"/>
      <c r="K37" s="278" t="s">
        <v>26</v>
      </c>
      <c r="L37" s="278"/>
      <c r="M37" s="278"/>
      <c r="N37" s="278"/>
      <c r="O37" s="136" t="s">
        <v>21</v>
      </c>
      <c r="Q37" s="4"/>
      <c r="R37" s="4"/>
      <c r="S37" s="4"/>
      <c r="T37" s="4"/>
      <c r="U37" s="4"/>
      <c r="V37" s="4"/>
      <c r="W37" s="4"/>
    </row>
    <row r="38" spans="2:23" ht="14.45" customHeight="1" x14ac:dyDescent="0.2">
      <c r="B38" s="298"/>
      <c r="C38" s="299"/>
      <c r="D38" s="299"/>
      <c r="E38" s="299"/>
      <c r="F38" s="299"/>
      <c r="G38" s="299"/>
      <c r="H38" s="299"/>
      <c r="I38" s="299"/>
      <c r="J38" s="300"/>
      <c r="K38" s="295"/>
      <c r="L38" s="296"/>
      <c r="M38" s="296"/>
      <c r="N38" s="297"/>
      <c r="O38" s="83">
        <v>0</v>
      </c>
      <c r="Q38" s="4"/>
      <c r="R38" s="4"/>
      <c r="S38" s="4"/>
      <c r="T38" s="4"/>
      <c r="U38" s="4"/>
      <c r="V38" s="4"/>
      <c r="W38" s="4"/>
    </row>
    <row r="39" spans="2:23" ht="14.45" customHeight="1" x14ac:dyDescent="0.2">
      <c r="B39" s="298"/>
      <c r="C39" s="299"/>
      <c r="D39" s="299"/>
      <c r="E39" s="299"/>
      <c r="F39" s="299"/>
      <c r="G39" s="299"/>
      <c r="H39" s="299"/>
      <c r="I39" s="299"/>
      <c r="J39" s="300"/>
      <c r="K39" s="295"/>
      <c r="L39" s="296"/>
      <c r="M39" s="296"/>
      <c r="N39" s="297"/>
      <c r="O39" s="83">
        <v>0</v>
      </c>
      <c r="Q39" s="4"/>
      <c r="R39" s="4"/>
      <c r="S39" s="4"/>
      <c r="T39" s="4"/>
      <c r="U39" s="4"/>
      <c r="V39" s="4"/>
      <c r="W39" s="4"/>
    </row>
    <row r="40" spans="2:23" ht="22.15" customHeight="1" x14ac:dyDescent="0.2">
      <c r="B40" s="8"/>
      <c r="C40" s="8"/>
      <c r="D40" s="8"/>
      <c r="E40" s="8"/>
      <c r="F40" s="8"/>
      <c r="G40" s="8"/>
      <c r="H40" s="8"/>
      <c r="I40" s="8"/>
      <c r="J40" s="9"/>
      <c r="K40" s="8"/>
      <c r="L40" s="9"/>
      <c r="M40" s="10"/>
      <c r="N40" s="10"/>
      <c r="O40" s="10"/>
      <c r="Q40" s="4"/>
      <c r="R40" s="4"/>
      <c r="S40" s="4"/>
      <c r="T40" s="4"/>
      <c r="U40" s="4"/>
      <c r="V40" s="4"/>
      <c r="W40" s="4"/>
    </row>
    <row r="41" spans="2:23" ht="14.1" customHeight="1" x14ac:dyDescent="0.2">
      <c r="B41" s="267" t="s">
        <v>11</v>
      </c>
      <c r="C41" s="268"/>
      <c r="D41" s="269"/>
      <c r="E41" s="267" t="s">
        <v>17</v>
      </c>
      <c r="F41" s="268"/>
      <c r="G41" s="268"/>
      <c r="H41" s="268"/>
      <c r="I41" s="268"/>
      <c r="J41" s="269"/>
      <c r="K41" s="267" t="s">
        <v>18</v>
      </c>
      <c r="L41" s="268"/>
      <c r="M41" s="268"/>
      <c r="N41" s="269"/>
      <c r="O41" s="138" t="s">
        <v>23</v>
      </c>
      <c r="Q41" s="4"/>
      <c r="R41" s="4"/>
      <c r="S41" s="4"/>
      <c r="T41" s="4"/>
      <c r="U41" s="4"/>
      <c r="V41" s="4"/>
      <c r="W41" s="4"/>
    </row>
    <row r="42" spans="2:23" ht="14.1" customHeight="1" x14ac:dyDescent="0.2">
      <c r="B42" s="85" t="s">
        <v>12</v>
      </c>
      <c r="C42" s="87" t="s">
        <v>13</v>
      </c>
      <c r="D42" s="87" t="s">
        <v>15</v>
      </c>
      <c r="E42" s="270" t="s">
        <v>19</v>
      </c>
      <c r="F42" s="271"/>
      <c r="G42" s="272"/>
      <c r="H42" s="270" t="s">
        <v>20</v>
      </c>
      <c r="I42" s="271"/>
      <c r="J42" s="272"/>
      <c r="K42" s="102"/>
      <c r="L42" s="98"/>
      <c r="M42" s="98"/>
      <c r="N42" s="99"/>
      <c r="O42" s="139" t="s">
        <v>24</v>
      </c>
      <c r="Q42" s="4" t="s">
        <v>0</v>
      </c>
      <c r="R42" s="4"/>
      <c r="S42" s="4"/>
      <c r="T42" s="4"/>
      <c r="U42" s="4"/>
      <c r="V42" s="4"/>
      <c r="W42" s="4"/>
    </row>
    <row r="43" spans="2:23" x14ac:dyDescent="0.2">
      <c r="B43" s="86" t="s">
        <v>14</v>
      </c>
      <c r="C43" s="86" t="s">
        <v>14</v>
      </c>
      <c r="D43" s="89" t="s">
        <v>16</v>
      </c>
      <c r="E43" s="92" t="s">
        <v>41</v>
      </c>
      <c r="F43" s="93" t="s">
        <v>3</v>
      </c>
      <c r="G43" s="94" t="s">
        <v>21</v>
      </c>
      <c r="H43" s="92" t="s">
        <v>41</v>
      </c>
      <c r="I43" s="93" t="s">
        <v>3</v>
      </c>
      <c r="J43" s="94" t="s">
        <v>21</v>
      </c>
      <c r="K43" s="100" t="s">
        <v>22</v>
      </c>
      <c r="L43" s="93" t="s">
        <v>1</v>
      </c>
      <c r="M43" s="93" t="s">
        <v>2</v>
      </c>
      <c r="N43" s="94" t="s">
        <v>21</v>
      </c>
      <c r="O43" s="140" t="s">
        <v>25</v>
      </c>
      <c r="Q43" s="5" t="s">
        <v>0</v>
      </c>
      <c r="R43" s="4"/>
      <c r="S43" s="4"/>
      <c r="T43" s="4"/>
      <c r="U43" s="4"/>
      <c r="V43" s="4"/>
      <c r="W43" s="4"/>
    </row>
    <row r="44" spans="2:23" ht="14.45" customHeight="1" x14ac:dyDescent="0.2">
      <c r="B44" s="103">
        <v>0</v>
      </c>
      <c r="C44" s="103">
        <v>0</v>
      </c>
      <c r="D44" s="111">
        <f>IF(C44=0,0,C44-B44)</f>
        <v>0</v>
      </c>
      <c r="E44" s="143">
        <v>0</v>
      </c>
      <c r="F44" s="105">
        <v>0</v>
      </c>
      <c r="G44" s="112">
        <f t="shared" ref="G44" si="12">E44*F44</f>
        <v>0</v>
      </c>
      <c r="H44" s="143">
        <v>0</v>
      </c>
      <c r="I44" s="105">
        <v>0</v>
      </c>
      <c r="J44" s="112">
        <f t="shared" ref="J44" si="13">H44*I44</f>
        <v>0</v>
      </c>
      <c r="K44" s="107">
        <v>0</v>
      </c>
      <c r="L44" s="108">
        <v>0</v>
      </c>
      <c r="M44" s="105">
        <v>0</v>
      </c>
      <c r="N44" s="112">
        <f t="shared" ref="N44" si="14">M44*L44</f>
        <v>0</v>
      </c>
      <c r="O44" s="113">
        <f>O46+O47</f>
        <v>0</v>
      </c>
      <c r="Q44" s="7" t="s">
        <v>0</v>
      </c>
      <c r="R44" s="4"/>
      <c r="S44" s="4"/>
      <c r="T44" s="4"/>
      <c r="U44" s="4"/>
      <c r="V44" s="4"/>
      <c r="W44" s="4"/>
    </row>
    <row r="45" spans="2:23" ht="18" customHeight="1" x14ac:dyDescent="0.2">
      <c r="B45" s="276" t="s">
        <v>28</v>
      </c>
      <c r="C45" s="277"/>
      <c r="D45" s="277"/>
      <c r="E45" s="277"/>
      <c r="F45" s="277"/>
      <c r="G45" s="277"/>
      <c r="H45" s="277"/>
      <c r="I45" s="277"/>
      <c r="J45" s="277"/>
      <c r="K45" s="278" t="s">
        <v>26</v>
      </c>
      <c r="L45" s="278"/>
      <c r="M45" s="278"/>
      <c r="N45" s="278"/>
      <c r="O45" s="136" t="s">
        <v>21</v>
      </c>
      <c r="Q45" s="4"/>
      <c r="R45" s="4"/>
      <c r="S45" s="4"/>
      <c r="T45" s="4"/>
      <c r="U45" s="4"/>
      <c r="V45" s="4"/>
      <c r="W45" s="4"/>
    </row>
    <row r="46" spans="2:23" ht="14.45" customHeight="1" x14ac:dyDescent="0.2">
      <c r="B46" s="298"/>
      <c r="C46" s="299"/>
      <c r="D46" s="299"/>
      <c r="E46" s="299"/>
      <c r="F46" s="299"/>
      <c r="G46" s="299"/>
      <c r="H46" s="299"/>
      <c r="I46" s="299"/>
      <c r="J46" s="300"/>
      <c r="K46" s="295"/>
      <c r="L46" s="296"/>
      <c r="M46" s="296"/>
      <c r="N46" s="297"/>
      <c r="O46" s="83">
        <v>0</v>
      </c>
      <c r="Q46" s="4"/>
      <c r="R46" s="4"/>
      <c r="S46" s="4"/>
      <c r="T46" s="4"/>
      <c r="U46" s="4"/>
      <c r="V46" s="4"/>
      <c r="W46" s="4"/>
    </row>
    <row r="47" spans="2:23" ht="14.45" customHeight="1" x14ac:dyDescent="0.2">
      <c r="B47" s="298"/>
      <c r="C47" s="299"/>
      <c r="D47" s="299"/>
      <c r="E47" s="299"/>
      <c r="F47" s="299"/>
      <c r="G47" s="299"/>
      <c r="H47" s="299"/>
      <c r="I47" s="299"/>
      <c r="J47" s="300"/>
      <c r="K47" s="295"/>
      <c r="L47" s="296"/>
      <c r="M47" s="296"/>
      <c r="N47" s="297"/>
      <c r="O47" s="83">
        <v>0</v>
      </c>
      <c r="Q47" s="4"/>
      <c r="R47" s="4"/>
      <c r="S47" s="4"/>
      <c r="T47" s="4"/>
      <c r="U47" s="4"/>
      <c r="V47" s="4"/>
      <c r="W47" s="4"/>
    </row>
    <row r="48" spans="2:23" ht="22.15" customHeight="1" x14ac:dyDescent="0.2">
      <c r="B48" s="8"/>
      <c r="C48" s="8"/>
      <c r="D48" s="8"/>
      <c r="E48" s="8"/>
      <c r="F48" s="8"/>
      <c r="G48" s="8"/>
      <c r="H48" s="8"/>
      <c r="I48" s="8"/>
      <c r="J48" s="9"/>
      <c r="K48" s="8"/>
      <c r="L48" s="9"/>
      <c r="M48" s="10"/>
      <c r="N48" s="10"/>
      <c r="O48" s="10"/>
      <c r="Q48" s="4"/>
      <c r="R48" s="4"/>
      <c r="S48" s="4"/>
      <c r="T48" s="4"/>
      <c r="U48" s="4"/>
      <c r="V48" s="4"/>
      <c r="W48" s="4"/>
    </row>
    <row r="49" spans="2:23" ht="16.149999999999999" customHeight="1" x14ac:dyDescent="0.2">
      <c r="B49" s="134" t="s">
        <v>29</v>
      </c>
      <c r="C49" s="125"/>
      <c r="D49" s="125"/>
      <c r="E49" s="125"/>
      <c r="F49" s="125"/>
      <c r="G49" s="125"/>
      <c r="H49" s="125"/>
      <c r="I49" s="125"/>
      <c r="J49" s="125"/>
      <c r="K49" s="125"/>
      <c r="L49" s="125"/>
      <c r="M49" s="125"/>
      <c r="N49" s="125"/>
      <c r="O49" s="135"/>
    </row>
    <row r="50" spans="2:23" ht="17.25" customHeight="1" x14ac:dyDescent="0.2">
      <c r="B50" s="311" t="s">
        <v>17</v>
      </c>
      <c r="C50" s="312"/>
      <c r="D50" s="312"/>
      <c r="E50" s="312"/>
      <c r="F50" s="313"/>
      <c r="G50" s="311" t="s">
        <v>18</v>
      </c>
      <c r="H50" s="312"/>
      <c r="I50" s="312"/>
      <c r="J50" s="312"/>
      <c r="K50" s="312"/>
      <c r="L50" s="313"/>
      <c r="M50" s="319" t="s">
        <v>31</v>
      </c>
      <c r="N50" s="320"/>
      <c r="O50" s="321"/>
      <c r="Q50" s="4"/>
      <c r="R50" s="4"/>
      <c r="S50" s="4"/>
      <c r="T50" s="4"/>
      <c r="U50" s="4"/>
      <c r="V50" s="4"/>
      <c r="W50" s="4"/>
    </row>
    <row r="51" spans="2:23" ht="9.75" customHeight="1" x14ac:dyDescent="0.2">
      <c r="B51" s="307" t="s">
        <v>33</v>
      </c>
      <c r="C51" s="305"/>
      <c r="D51" s="305" t="s">
        <v>32</v>
      </c>
      <c r="E51" s="305"/>
      <c r="F51" s="306"/>
      <c r="G51" s="126" t="s">
        <v>0</v>
      </c>
      <c r="H51" s="70"/>
      <c r="I51" s="70"/>
      <c r="J51" s="11"/>
      <c r="K51" s="72" t="s">
        <v>0</v>
      </c>
      <c r="L51" s="127"/>
      <c r="M51" s="322"/>
      <c r="N51" s="323"/>
      <c r="O51" s="324"/>
      <c r="Q51" s="4" t="s">
        <v>0</v>
      </c>
      <c r="R51" s="4"/>
      <c r="S51" s="4"/>
      <c r="T51" s="4"/>
      <c r="U51" s="4"/>
      <c r="V51" s="4"/>
      <c r="W51" s="4"/>
    </row>
    <row r="52" spans="2:23" x14ac:dyDescent="0.2">
      <c r="B52" s="92" t="s">
        <v>41</v>
      </c>
      <c r="C52" s="93" t="s">
        <v>21</v>
      </c>
      <c r="D52" s="93" t="s">
        <v>41</v>
      </c>
      <c r="E52" s="308" t="s">
        <v>21</v>
      </c>
      <c r="F52" s="309"/>
      <c r="G52" s="328" t="s">
        <v>34</v>
      </c>
      <c r="H52" s="308"/>
      <c r="I52" s="308" t="s">
        <v>21</v>
      </c>
      <c r="J52" s="308"/>
      <c r="K52" s="308" t="s">
        <v>35</v>
      </c>
      <c r="L52" s="309"/>
      <c r="M52" s="325"/>
      <c r="N52" s="326"/>
      <c r="O52" s="327"/>
      <c r="Q52" s="5" t="s">
        <v>0</v>
      </c>
      <c r="R52" s="4"/>
      <c r="S52" s="4"/>
      <c r="T52" s="4"/>
      <c r="U52" s="4"/>
      <c r="V52" s="4"/>
      <c r="W52" s="4"/>
    </row>
    <row r="53" spans="2:23" ht="19.899999999999999" customHeight="1" x14ac:dyDescent="0.2">
      <c r="B53" s="144">
        <f>E44+E36+E28+E20+E12</f>
        <v>0</v>
      </c>
      <c r="C53" s="110">
        <f>G44+G36+G28+G20+G12</f>
        <v>0</v>
      </c>
      <c r="D53" s="145">
        <f>H12+H20+H28+H36+H44</f>
        <v>0</v>
      </c>
      <c r="E53" s="301">
        <f>J44+J36+J28+J20+J12</f>
        <v>0</v>
      </c>
      <c r="F53" s="302"/>
      <c r="G53" s="303">
        <f>L44+L36+L28+L20+L12</f>
        <v>0</v>
      </c>
      <c r="H53" s="304"/>
      <c r="I53" s="314">
        <f>N44+N36+N28+N20+N12</f>
        <v>0</v>
      </c>
      <c r="J53" s="315"/>
      <c r="K53" s="314">
        <f>O44+O36+O28+O20+O12</f>
        <v>0</v>
      </c>
      <c r="L53" s="315"/>
      <c r="M53" s="316">
        <f>C53+E53+I53+K53</f>
        <v>0</v>
      </c>
      <c r="N53" s="317"/>
      <c r="O53" s="318"/>
      <c r="Q53" s="7" t="s">
        <v>0</v>
      </c>
      <c r="R53" s="4"/>
      <c r="S53" s="4"/>
      <c r="T53" s="4"/>
      <c r="U53" s="4"/>
      <c r="V53" s="4"/>
      <c r="W53" s="4"/>
    </row>
    <row r="54" spans="2:23" ht="6" customHeight="1" x14ac:dyDescent="0.2">
      <c r="B54" s="128"/>
      <c r="C54" s="128"/>
      <c r="D54" s="129">
        <f t="shared" ref="D54" si="15">C54-B54</f>
        <v>0</v>
      </c>
      <c r="E54" s="130"/>
      <c r="F54" s="131"/>
      <c r="G54" s="131">
        <f t="shared" ref="G54" si="16">E54*F54</f>
        <v>0</v>
      </c>
      <c r="H54" s="130"/>
      <c r="I54" s="131"/>
      <c r="J54" s="131">
        <f t="shared" ref="J54" si="17">H54*I54</f>
        <v>0</v>
      </c>
      <c r="K54" s="132"/>
      <c r="L54" s="133">
        <v>0</v>
      </c>
      <c r="M54" s="131">
        <v>0</v>
      </c>
      <c r="N54" s="131">
        <f t="shared" ref="N54" si="18">M54*L54</f>
        <v>0</v>
      </c>
      <c r="O54" s="131">
        <v>0</v>
      </c>
      <c r="Q54" s="4"/>
      <c r="R54" s="4"/>
      <c r="S54" s="4"/>
      <c r="T54" s="4"/>
      <c r="U54" s="4"/>
      <c r="V54" s="4"/>
      <c r="W54" s="4"/>
    </row>
    <row r="55" spans="2:23" x14ac:dyDescent="0.2">
      <c r="B55" s="287" t="s">
        <v>42</v>
      </c>
      <c r="C55" s="288"/>
      <c r="D55" s="115"/>
      <c r="E55" s="116" t="s">
        <v>0</v>
      </c>
      <c r="F55" s="287" t="s">
        <v>38</v>
      </c>
      <c r="G55" s="288"/>
      <c r="H55" s="288"/>
      <c r="I55" s="288"/>
      <c r="J55" s="288"/>
      <c r="K55" s="288"/>
      <c r="L55" s="289"/>
      <c r="M55" s="287" t="s">
        <v>37</v>
      </c>
      <c r="N55" s="288"/>
      <c r="O55" s="289"/>
    </row>
    <row r="56" spans="2:23" x14ac:dyDescent="0.2">
      <c r="B56" s="279"/>
      <c r="C56" s="280"/>
      <c r="D56" s="73"/>
      <c r="E56" s="117" t="s">
        <v>0</v>
      </c>
      <c r="F56" s="281"/>
      <c r="G56" s="282"/>
      <c r="H56" s="282"/>
      <c r="I56" s="282"/>
      <c r="J56" s="282"/>
      <c r="K56" s="282"/>
      <c r="L56" s="283"/>
      <c r="M56" s="122"/>
      <c r="N56" s="2"/>
      <c r="O56" s="123"/>
    </row>
    <row r="57" spans="2:23" ht="14.45" customHeight="1" x14ac:dyDescent="0.2">
      <c r="B57" s="118" t="s">
        <v>36</v>
      </c>
      <c r="C57" s="119">
        <v>0</v>
      </c>
      <c r="D57" s="120" t="s">
        <v>21</v>
      </c>
      <c r="E57" s="121"/>
      <c r="F57" s="284"/>
      <c r="G57" s="285"/>
      <c r="H57" s="285"/>
      <c r="I57" s="285"/>
      <c r="J57" s="285"/>
      <c r="K57" s="285"/>
      <c r="L57" s="286"/>
      <c r="M57" s="290">
        <f>M53-C57</f>
        <v>0</v>
      </c>
      <c r="N57" s="291"/>
      <c r="O57" s="124" t="s">
        <v>21</v>
      </c>
    </row>
    <row r="58" spans="2:23" x14ac:dyDescent="0.2">
      <c r="B58" s="2"/>
      <c r="C58" s="2"/>
      <c r="D58" s="2"/>
      <c r="E58" s="2"/>
      <c r="F58" s="2"/>
      <c r="G58" s="2"/>
      <c r="H58" s="2"/>
      <c r="I58" s="2"/>
      <c r="J58" s="2"/>
      <c r="K58" s="2"/>
      <c r="L58" s="2"/>
      <c r="M58" s="2"/>
      <c r="N58" s="2"/>
      <c r="O58" s="2"/>
    </row>
    <row r="59" spans="2:23" x14ac:dyDescent="0.2">
      <c r="B59" s="310" t="s">
        <v>39</v>
      </c>
      <c r="C59" s="310"/>
      <c r="D59" s="2"/>
      <c r="E59" s="2"/>
      <c r="F59" s="2"/>
      <c r="G59" s="2"/>
      <c r="H59" s="2"/>
      <c r="I59" s="2"/>
      <c r="J59" s="2"/>
      <c r="K59" s="2"/>
      <c r="L59" s="2"/>
      <c r="M59" s="2"/>
      <c r="N59" s="2"/>
      <c r="O59" s="2"/>
    </row>
  </sheetData>
  <sheetProtection algorithmName="SHA-512" hashValue="XOUrmy1I17Ek1Mc/dzdjFvruENePkKJxR3hICUG/EG8wz6wfMbAUEZPzpQiroqIKbd2ipThzu1DWLwceCv63bA==" saltValue="0syivgWUSGTBO3af1kaT7w==" spinCount="100000" sheet="1" objects="1" scenarios="1" formatCells="0" selectLockedCells="1"/>
  <mergeCells count="87">
    <mergeCell ref="N7:O7"/>
    <mergeCell ref="N6:O6"/>
    <mergeCell ref="B2:O2"/>
    <mergeCell ref="G4:H4"/>
    <mergeCell ref="G3:H3"/>
    <mergeCell ref="J4:O4"/>
    <mergeCell ref="J6:L6"/>
    <mergeCell ref="J7:L7"/>
    <mergeCell ref="B7:H7"/>
    <mergeCell ref="K5:L5"/>
    <mergeCell ref="B4:E4"/>
    <mergeCell ref="K38:N38"/>
    <mergeCell ref="K37:N37"/>
    <mergeCell ref="B59:C59"/>
    <mergeCell ref="B46:J46"/>
    <mergeCell ref="K46:N46"/>
    <mergeCell ref="B47:J47"/>
    <mergeCell ref="K47:N47"/>
    <mergeCell ref="B50:F50"/>
    <mergeCell ref="K52:L52"/>
    <mergeCell ref="K53:L53"/>
    <mergeCell ref="G50:L50"/>
    <mergeCell ref="M53:O53"/>
    <mergeCell ref="I53:J53"/>
    <mergeCell ref="M50:O52"/>
    <mergeCell ref="G52:H52"/>
    <mergeCell ref="I52:J52"/>
    <mergeCell ref="E34:G34"/>
    <mergeCell ref="H34:J34"/>
    <mergeCell ref="B37:J37"/>
    <mergeCell ref="B41:D41"/>
    <mergeCell ref="E41:J41"/>
    <mergeCell ref="B38:J38"/>
    <mergeCell ref="E53:F53"/>
    <mergeCell ref="K39:N39"/>
    <mergeCell ref="G53:H53"/>
    <mergeCell ref="D51:F51"/>
    <mergeCell ref="B45:J45"/>
    <mergeCell ref="E42:G42"/>
    <mergeCell ref="H42:J42"/>
    <mergeCell ref="B39:J39"/>
    <mergeCell ref="K45:N45"/>
    <mergeCell ref="K41:N41"/>
    <mergeCell ref="B51:C51"/>
    <mergeCell ref="E52:F52"/>
    <mergeCell ref="K31:N31"/>
    <mergeCell ref="B22:J22"/>
    <mergeCell ref="K22:N22"/>
    <mergeCell ref="B23:J23"/>
    <mergeCell ref="K23:N23"/>
    <mergeCell ref="B30:J30"/>
    <mergeCell ref="K30:N30"/>
    <mergeCell ref="B29:J29"/>
    <mergeCell ref="B25:D25"/>
    <mergeCell ref="E25:J25"/>
    <mergeCell ref="K25:N25"/>
    <mergeCell ref="H26:J26"/>
    <mergeCell ref="B13:J13"/>
    <mergeCell ref="B17:D17"/>
    <mergeCell ref="E17:J17"/>
    <mergeCell ref="K17:N17"/>
    <mergeCell ref="B14:J14"/>
    <mergeCell ref="B15:J15"/>
    <mergeCell ref="K14:N14"/>
    <mergeCell ref="K15:N15"/>
    <mergeCell ref="B56:C56"/>
    <mergeCell ref="F56:L57"/>
    <mergeCell ref="M55:O55"/>
    <mergeCell ref="M57:N57"/>
    <mergeCell ref="F55:L55"/>
    <mergeCell ref="B55:C55"/>
    <mergeCell ref="B9:D9"/>
    <mergeCell ref="E9:J9"/>
    <mergeCell ref="E10:G10"/>
    <mergeCell ref="K9:N9"/>
    <mergeCell ref="E33:J33"/>
    <mergeCell ref="K33:N33"/>
    <mergeCell ref="B31:J31"/>
    <mergeCell ref="E18:G18"/>
    <mergeCell ref="H18:J18"/>
    <mergeCell ref="B21:J21"/>
    <mergeCell ref="B33:D33"/>
    <mergeCell ref="K21:N21"/>
    <mergeCell ref="K29:N29"/>
    <mergeCell ref="H10:J10"/>
    <mergeCell ref="E26:G26"/>
    <mergeCell ref="K13:N13"/>
  </mergeCells>
  <phoneticPr fontId="0" type="noConversion"/>
  <printOptions horizontalCentered="1"/>
  <pageMargins left="0.23622047244094491" right="0.23622047244094491" top="0.74803149606299213" bottom="0.74803149606299213" header="0.31496062992125984" footer="0.31496062992125984"/>
  <pageSetup paperSize="9" scale="8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A2297-DC31-4394-A1F7-2F095182B0E5}">
  <sheetPr>
    <tabColor rgb="FF0152A1"/>
  </sheetPr>
  <dimension ref="B1:W65"/>
  <sheetViews>
    <sheetView showGridLines="0" showZeros="0" zoomScale="160" zoomScaleNormal="160" workbookViewId="0">
      <selection activeCell="V29" sqref="V29"/>
    </sheetView>
  </sheetViews>
  <sheetFormatPr defaultRowHeight="12.75" x14ac:dyDescent="0.2"/>
  <cols>
    <col min="1" max="1" width="6" customWidth="1"/>
    <col min="2" max="2" width="18.85546875" customWidth="1"/>
    <col min="3" max="3" width="19.140625" customWidth="1"/>
    <col min="4" max="4" width="10.140625" customWidth="1"/>
    <col min="5" max="5" width="4.7109375" customWidth="1"/>
    <col min="6" max="6" width="5.7109375" customWidth="1"/>
    <col min="7" max="7" width="8" customWidth="1"/>
    <col min="8" max="8" width="4.7109375" customWidth="1"/>
    <col min="9" max="9" width="6.42578125" customWidth="1"/>
    <col min="10" max="10" width="6.85546875" customWidth="1"/>
    <col min="11" max="11" width="8.5703125" customWidth="1"/>
    <col min="12" max="12" width="5.28515625" customWidth="1"/>
    <col min="13" max="13" width="5.140625" customWidth="1"/>
    <col min="14" max="14" width="9.7109375" customWidth="1"/>
    <col min="15" max="15" width="8.85546875" customWidth="1"/>
    <col min="16" max="16" width="5.42578125" customWidth="1"/>
  </cols>
  <sheetData>
    <row r="1" spans="2:23" ht="31.9" customHeight="1" x14ac:dyDescent="0.2">
      <c r="K1" s="1"/>
    </row>
    <row r="2" spans="2:23" ht="35.25" customHeight="1" x14ac:dyDescent="0.2">
      <c r="B2" s="331" t="s">
        <v>6</v>
      </c>
      <c r="C2" s="331"/>
      <c r="D2" s="331"/>
      <c r="E2" s="331"/>
      <c r="F2" s="331"/>
      <c r="G2" s="331"/>
      <c r="H2" s="331"/>
      <c r="I2" s="331"/>
      <c r="J2" s="331"/>
      <c r="K2" s="331"/>
      <c r="L2" s="331"/>
      <c r="M2" s="331"/>
      <c r="N2" s="331"/>
      <c r="O2" s="331"/>
    </row>
    <row r="3" spans="2:23" ht="13.35" customHeight="1" x14ac:dyDescent="0.25">
      <c r="B3" s="9" t="s">
        <v>27</v>
      </c>
      <c r="C3" s="3"/>
      <c r="E3" s="14"/>
      <c r="F3" s="11"/>
      <c r="G3" s="330" t="s">
        <v>7</v>
      </c>
      <c r="H3" s="330"/>
      <c r="I3" s="11"/>
      <c r="J3" s="330" t="s">
        <v>8</v>
      </c>
      <c r="K3" s="330"/>
      <c r="L3" s="11"/>
    </row>
    <row r="4" spans="2:23" ht="15" x14ac:dyDescent="0.2">
      <c r="B4" s="336" t="s">
        <v>43</v>
      </c>
      <c r="C4" s="336"/>
      <c r="D4" s="336"/>
      <c r="E4" s="336"/>
      <c r="F4" s="13"/>
      <c r="G4" s="337" t="s">
        <v>4</v>
      </c>
      <c r="H4" s="337"/>
      <c r="I4" s="12"/>
      <c r="J4" s="336" t="s">
        <v>44</v>
      </c>
      <c r="K4" s="336"/>
      <c r="L4" s="336"/>
      <c r="M4" s="336"/>
      <c r="N4" s="336"/>
      <c r="O4" s="336"/>
      <c r="Q4" s="4"/>
      <c r="R4" s="4"/>
      <c r="S4" s="4"/>
      <c r="T4" s="4"/>
      <c r="U4" s="4"/>
      <c r="V4" s="4"/>
      <c r="W4" s="4"/>
    </row>
    <row r="5" spans="2:23" ht="6.95" customHeight="1" x14ac:dyDescent="0.2">
      <c r="B5" s="6"/>
      <c r="C5" s="6"/>
      <c r="D5" s="6"/>
      <c r="K5" s="334"/>
      <c r="L5" s="335"/>
      <c r="Q5" s="4"/>
      <c r="R5" s="4"/>
      <c r="S5" s="4"/>
      <c r="T5" s="4"/>
      <c r="U5" s="4"/>
      <c r="V5" s="4"/>
      <c r="W5" s="4"/>
    </row>
    <row r="6" spans="2:23" x14ac:dyDescent="0.2">
      <c r="B6" s="9" t="s">
        <v>40</v>
      </c>
      <c r="C6" s="9"/>
      <c r="D6" s="9"/>
      <c r="E6" s="11"/>
      <c r="F6" s="11"/>
      <c r="G6" s="11"/>
      <c r="H6" s="11"/>
      <c r="I6" s="9"/>
      <c r="J6" s="330" t="s">
        <v>9</v>
      </c>
      <c r="K6" s="330"/>
      <c r="L6" s="330"/>
      <c r="M6" s="9"/>
      <c r="N6" s="330" t="s">
        <v>10</v>
      </c>
      <c r="O6" s="330"/>
      <c r="Q6" s="4"/>
      <c r="R6" s="4"/>
      <c r="S6" s="4"/>
      <c r="T6" s="4"/>
      <c r="U6" s="4"/>
      <c r="V6" s="4"/>
      <c r="W6" s="4"/>
    </row>
    <row r="7" spans="2:23" ht="15" customHeight="1" x14ac:dyDescent="0.2">
      <c r="B7" s="340" t="s">
        <v>46</v>
      </c>
      <c r="C7" s="340"/>
      <c r="D7" s="340"/>
      <c r="E7" s="340"/>
      <c r="F7" s="340"/>
      <c r="G7" s="340"/>
      <c r="H7" s="340"/>
      <c r="I7" s="28"/>
      <c r="J7" s="340" t="s">
        <v>5</v>
      </c>
      <c r="K7" s="340"/>
      <c r="L7" s="340"/>
      <c r="M7" s="15">
        <v>0</v>
      </c>
      <c r="N7" s="336" t="s">
        <v>45</v>
      </c>
      <c r="O7" s="336"/>
      <c r="Q7" s="4"/>
      <c r="R7" s="4"/>
      <c r="S7" s="4"/>
      <c r="T7" s="4"/>
      <c r="U7" s="4"/>
      <c r="V7" s="4"/>
      <c r="W7" s="4"/>
    </row>
    <row r="8" spans="2:23" ht="13.15" customHeight="1" x14ac:dyDescent="0.2">
      <c r="B8" s="8"/>
      <c r="C8" s="8"/>
      <c r="D8" s="8"/>
      <c r="E8" s="8"/>
      <c r="F8" s="8"/>
      <c r="G8" s="8"/>
      <c r="H8" s="8"/>
      <c r="I8" s="8"/>
      <c r="J8" s="9"/>
      <c r="K8" s="8"/>
      <c r="L8" s="9"/>
      <c r="M8" s="10"/>
      <c r="N8" s="10"/>
      <c r="O8" s="10"/>
      <c r="Q8" s="4"/>
      <c r="R8" s="4"/>
      <c r="S8" s="4"/>
      <c r="T8" s="4"/>
      <c r="U8" s="4"/>
      <c r="V8" s="4"/>
      <c r="W8" s="4"/>
    </row>
    <row r="9" spans="2:23" ht="14.1" customHeight="1" x14ac:dyDescent="0.2">
      <c r="B9" s="341" t="s">
        <v>11</v>
      </c>
      <c r="C9" s="266"/>
      <c r="D9" s="266"/>
      <c r="E9" s="341" t="s">
        <v>17</v>
      </c>
      <c r="F9" s="266"/>
      <c r="G9" s="266"/>
      <c r="H9" s="266"/>
      <c r="I9" s="266"/>
      <c r="J9" s="342"/>
      <c r="K9" s="341" t="s">
        <v>18</v>
      </c>
      <c r="L9" s="266"/>
      <c r="M9" s="266"/>
      <c r="N9" s="266"/>
      <c r="O9" s="19" t="s">
        <v>23</v>
      </c>
      <c r="Q9" s="4"/>
      <c r="R9" s="4"/>
      <c r="S9" s="4"/>
      <c r="T9" s="4"/>
      <c r="U9" s="4"/>
      <c r="V9" s="4"/>
      <c r="W9" s="4"/>
    </row>
    <row r="10" spans="2:23" ht="14.1" customHeight="1" x14ac:dyDescent="0.2">
      <c r="B10" s="18" t="s">
        <v>12</v>
      </c>
      <c r="C10" s="69" t="s">
        <v>13</v>
      </c>
      <c r="D10" s="21" t="s">
        <v>15</v>
      </c>
      <c r="E10" s="343" t="s">
        <v>19</v>
      </c>
      <c r="F10" s="305"/>
      <c r="G10" s="305"/>
      <c r="H10" s="343" t="s">
        <v>20</v>
      </c>
      <c r="I10" s="305"/>
      <c r="J10" s="344"/>
      <c r="K10" s="74" t="s">
        <v>0</v>
      </c>
      <c r="L10" s="16"/>
      <c r="M10" s="16"/>
      <c r="N10" s="29"/>
      <c r="O10" s="20" t="s">
        <v>24</v>
      </c>
      <c r="Q10" s="4" t="s">
        <v>0</v>
      </c>
      <c r="R10" s="4"/>
      <c r="S10" s="4"/>
      <c r="T10" s="4"/>
      <c r="U10" s="4"/>
      <c r="V10" s="4"/>
      <c r="W10" s="4"/>
    </row>
    <row r="11" spans="2:23" x14ac:dyDescent="0.2">
      <c r="B11" s="30" t="s">
        <v>14</v>
      </c>
      <c r="C11" s="30" t="s">
        <v>14</v>
      </c>
      <c r="D11" s="31" t="s">
        <v>16</v>
      </c>
      <c r="E11" s="68" t="s">
        <v>41</v>
      </c>
      <c r="F11" s="65" t="s">
        <v>3</v>
      </c>
      <c r="G11" s="65" t="s">
        <v>21</v>
      </c>
      <c r="H11" s="68" t="s">
        <v>41</v>
      </c>
      <c r="I11" s="65" t="s">
        <v>3</v>
      </c>
      <c r="J11" s="65" t="s">
        <v>21</v>
      </c>
      <c r="K11" s="75" t="s">
        <v>22</v>
      </c>
      <c r="L11" s="65" t="s">
        <v>1</v>
      </c>
      <c r="M11" s="65" t="s">
        <v>2</v>
      </c>
      <c r="N11" s="66" t="s">
        <v>21</v>
      </c>
      <c r="O11" s="36" t="s">
        <v>25</v>
      </c>
      <c r="Q11" s="5" t="s">
        <v>0</v>
      </c>
      <c r="R11" s="4"/>
      <c r="S11" s="4"/>
      <c r="T11" s="4"/>
      <c r="U11" s="4"/>
      <c r="V11" s="4"/>
      <c r="W11" s="4"/>
    </row>
    <row r="12" spans="2:23" ht="14.45" customHeight="1" x14ac:dyDescent="0.2">
      <c r="B12" s="56">
        <v>46317.5</v>
      </c>
      <c r="C12" s="56">
        <v>46317.791666666664</v>
      </c>
      <c r="D12" s="50">
        <f>IF(C12=0,0,C12-B12)</f>
        <v>0.29166666666424135</v>
      </c>
      <c r="E12" s="57">
        <v>0</v>
      </c>
      <c r="F12" s="58">
        <v>0</v>
      </c>
      <c r="G12" s="51">
        <f t="shared" ref="G12" si="0">E12*F12</f>
        <v>0</v>
      </c>
      <c r="H12" s="57">
        <v>1</v>
      </c>
      <c r="I12" s="58">
        <v>25</v>
      </c>
      <c r="J12" s="51">
        <f t="shared" ref="J12" si="1">H12*I12</f>
        <v>25</v>
      </c>
      <c r="K12" s="59" t="s">
        <v>30</v>
      </c>
      <c r="L12" s="60">
        <v>120</v>
      </c>
      <c r="M12" s="58">
        <v>0.63</v>
      </c>
      <c r="N12" s="51">
        <f t="shared" ref="N12:N17" si="2">M12*L12</f>
        <v>75.599999999999994</v>
      </c>
      <c r="O12" s="52">
        <f>O15+O16</f>
        <v>15</v>
      </c>
      <c r="Q12" s="7" t="s">
        <v>0</v>
      </c>
      <c r="R12" s="4"/>
      <c r="S12" s="4"/>
      <c r="T12" s="4"/>
      <c r="U12" s="4"/>
      <c r="V12" s="4"/>
      <c r="W12" s="4"/>
    </row>
    <row r="13" spans="2:23" ht="4.1500000000000004" customHeight="1" x14ac:dyDescent="0.2">
      <c r="B13" s="23"/>
      <c r="C13" s="23"/>
      <c r="D13" s="24"/>
      <c r="E13" s="25"/>
      <c r="F13" s="17"/>
      <c r="G13" s="26"/>
      <c r="H13" s="25"/>
      <c r="I13" s="17"/>
      <c r="J13" s="26"/>
      <c r="K13" s="5"/>
      <c r="L13" s="27"/>
      <c r="M13" s="17"/>
      <c r="N13" s="26"/>
      <c r="O13" s="17"/>
      <c r="Q13" s="7"/>
      <c r="R13" s="4"/>
      <c r="S13" s="4"/>
      <c r="T13" s="4"/>
      <c r="U13" s="4"/>
      <c r="V13" s="4"/>
      <c r="W13" s="4"/>
    </row>
    <row r="14" spans="2:23" ht="14.45" customHeight="1" x14ac:dyDescent="0.2">
      <c r="B14" s="338" t="s">
        <v>28</v>
      </c>
      <c r="C14" s="338"/>
      <c r="D14" s="338"/>
      <c r="E14" s="338"/>
      <c r="F14" s="338"/>
      <c r="G14" s="338"/>
      <c r="H14" s="338"/>
      <c r="I14" s="338"/>
      <c r="J14" s="338"/>
      <c r="K14" s="339" t="s">
        <v>26</v>
      </c>
      <c r="L14" s="339"/>
      <c r="M14" s="339"/>
      <c r="N14" s="339"/>
      <c r="O14" s="62" t="s">
        <v>21</v>
      </c>
      <c r="Q14" s="4"/>
      <c r="R14" s="4"/>
      <c r="S14" s="4"/>
      <c r="T14" s="4"/>
      <c r="U14" s="4"/>
      <c r="V14" s="4"/>
      <c r="W14" s="4"/>
    </row>
    <row r="15" spans="2:23" ht="14.45" customHeight="1" x14ac:dyDescent="0.2">
      <c r="B15" s="345" t="s">
        <v>47</v>
      </c>
      <c r="C15" s="345"/>
      <c r="D15" s="345"/>
      <c r="E15" s="345"/>
      <c r="F15" s="345"/>
      <c r="G15" s="345"/>
      <c r="H15" s="345"/>
      <c r="I15" s="345"/>
      <c r="J15" s="345"/>
      <c r="K15" s="346" t="s">
        <v>83</v>
      </c>
      <c r="L15" s="346"/>
      <c r="M15" s="346"/>
      <c r="N15" s="346"/>
      <c r="O15" s="76">
        <v>0</v>
      </c>
      <c r="Q15" s="4"/>
      <c r="R15" s="4"/>
      <c r="S15" s="4"/>
      <c r="T15" s="4"/>
      <c r="U15" s="4"/>
      <c r="V15" s="4"/>
      <c r="W15" s="4"/>
    </row>
    <row r="16" spans="2:23" ht="14.45" customHeight="1" x14ac:dyDescent="0.2">
      <c r="B16" s="347">
        <v>0</v>
      </c>
      <c r="C16" s="347"/>
      <c r="D16" s="347"/>
      <c r="E16" s="347"/>
      <c r="F16" s="347"/>
      <c r="G16" s="347"/>
      <c r="H16" s="347"/>
      <c r="I16" s="347"/>
      <c r="J16" s="347"/>
      <c r="K16" s="348" t="s">
        <v>84</v>
      </c>
      <c r="L16" s="348"/>
      <c r="M16" s="348"/>
      <c r="N16" s="348"/>
      <c r="O16" s="77">
        <v>15</v>
      </c>
      <c r="Q16" s="4"/>
      <c r="R16" s="4"/>
      <c r="S16" s="4"/>
      <c r="T16" s="4"/>
      <c r="U16" s="4"/>
      <c r="V16" s="4"/>
      <c r="W16" s="4"/>
    </row>
    <row r="17" spans="2:23" ht="22.15" customHeight="1" x14ac:dyDescent="0.2">
      <c r="B17" s="23"/>
      <c r="C17" s="23"/>
      <c r="D17" s="24"/>
      <c r="E17" s="25"/>
      <c r="F17" s="17"/>
      <c r="G17" s="17"/>
      <c r="H17" s="25"/>
      <c r="I17" s="17"/>
      <c r="J17" s="17"/>
      <c r="K17" s="5"/>
      <c r="L17" s="27">
        <v>0</v>
      </c>
      <c r="M17" s="17">
        <v>0</v>
      </c>
      <c r="N17" s="17">
        <f t="shared" si="2"/>
        <v>0</v>
      </c>
      <c r="O17" s="17">
        <v>0</v>
      </c>
      <c r="Q17" s="4"/>
      <c r="R17" s="4"/>
      <c r="S17" s="4"/>
      <c r="T17" s="4"/>
      <c r="U17" s="4"/>
      <c r="V17" s="4"/>
      <c r="W17" s="4"/>
    </row>
    <row r="18" spans="2:23" ht="14.1" customHeight="1" x14ac:dyDescent="0.2">
      <c r="B18" s="341" t="s">
        <v>11</v>
      </c>
      <c r="C18" s="266"/>
      <c r="D18" s="266"/>
      <c r="E18" s="341" t="s">
        <v>17</v>
      </c>
      <c r="F18" s="266"/>
      <c r="G18" s="266"/>
      <c r="H18" s="266"/>
      <c r="I18" s="266"/>
      <c r="J18" s="342"/>
      <c r="K18" s="341" t="s">
        <v>18</v>
      </c>
      <c r="L18" s="266"/>
      <c r="M18" s="266"/>
      <c r="N18" s="266"/>
      <c r="O18" s="19" t="s">
        <v>23</v>
      </c>
      <c r="Q18" s="4"/>
      <c r="R18" s="4"/>
      <c r="S18" s="4"/>
      <c r="T18" s="4"/>
      <c r="U18" s="4"/>
      <c r="V18" s="4"/>
      <c r="W18" s="4"/>
    </row>
    <row r="19" spans="2:23" ht="14.1" customHeight="1" x14ac:dyDescent="0.2">
      <c r="B19" s="18" t="s">
        <v>12</v>
      </c>
      <c r="C19" s="69" t="s">
        <v>13</v>
      </c>
      <c r="D19" s="21" t="s">
        <v>15</v>
      </c>
      <c r="E19" s="343" t="s">
        <v>19</v>
      </c>
      <c r="F19" s="305"/>
      <c r="G19" s="305"/>
      <c r="H19" s="343" t="s">
        <v>20</v>
      </c>
      <c r="I19" s="305"/>
      <c r="J19" s="344"/>
      <c r="K19" s="63"/>
      <c r="L19" s="16"/>
      <c r="M19" s="16"/>
      <c r="N19" s="29"/>
      <c r="O19" s="20" t="s">
        <v>24</v>
      </c>
      <c r="Q19" s="4" t="s">
        <v>0</v>
      </c>
      <c r="R19" s="4"/>
      <c r="S19" s="4"/>
      <c r="T19" s="4"/>
      <c r="U19" s="4"/>
      <c r="V19" s="4"/>
      <c r="W19" s="4"/>
    </row>
    <row r="20" spans="2:23" x14ac:dyDescent="0.2">
      <c r="B20" s="30" t="s">
        <v>14</v>
      </c>
      <c r="C20" s="30" t="s">
        <v>14</v>
      </c>
      <c r="D20" s="31" t="s">
        <v>16</v>
      </c>
      <c r="E20" s="68" t="s">
        <v>41</v>
      </c>
      <c r="F20" s="65" t="s">
        <v>3</v>
      </c>
      <c r="G20" s="65" t="s">
        <v>21</v>
      </c>
      <c r="H20" s="68" t="s">
        <v>41</v>
      </c>
      <c r="I20" s="65" t="s">
        <v>3</v>
      </c>
      <c r="J20" s="65" t="s">
        <v>21</v>
      </c>
      <c r="K20" s="75" t="s">
        <v>22</v>
      </c>
      <c r="L20" s="65" t="s">
        <v>1</v>
      </c>
      <c r="M20" s="65" t="s">
        <v>2</v>
      </c>
      <c r="N20" s="66" t="s">
        <v>21</v>
      </c>
      <c r="O20" s="36" t="s">
        <v>25</v>
      </c>
      <c r="Q20" s="5" t="s">
        <v>0</v>
      </c>
      <c r="R20" s="4"/>
      <c r="S20" s="4"/>
      <c r="T20" s="4"/>
      <c r="U20" s="4"/>
      <c r="V20" s="4"/>
      <c r="W20" s="4"/>
    </row>
    <row r="21" spans="2:23" ht="14.45" customHeight="1" x14ac:dyDescent="0.2">
      <c r="B21" s="56">
        <v>45973.25</v>
      </c>
      <c r="C21" s="56">
        <v>45976.104166666664</v>
      </c>
      <c r="D21" s="55">
        <f>IF(C21=0,0,C21-B21)</f>
        <v>2.8541666666642413</v>
      </c>
      <c r="E21" s="57">
        <v>3</v>
      </c>
      <c r="F21" s="58">
        <v>54</v>
      </c>
      <c r="G21" s="53">
        <f t="shared" ref="G21" si="3">E21*F21</f>
        <v>162</v>
      </c>
      <c r="H21" s="57">
        <v>1</v>
      </c>
      <c r="I21" s="58">
        <v>25</v>
      </c>
      <c r="J21" s="53">
        <f t="shared" ref="J21" si="4">H21*I21</f>
        <v>25</v>
      </c>
      <c r="K21" s="59" t="s">
        <v>30</v>
      </c>
      <c r="L21" s="60">
        <v>480</v>
      </c>
      <c r="M21" s="58">
        <v>0.64</v>
      </c>
      <c r="N21" s="53">
        <f t="shared" ref="N21" si="5">M21*L21</f>
        <v>307.2</v>
      </c>
      <c r="O21" s="54">
        <f>O24+O25</f>
        <v>720</v>
      </c>
      <c r="Q21" s="7" t="s">
        <v>0</v>
      </c>
      <c r="R21" s="4"/>
      <c r="S21" s="4"/>
      <c r="T21" s="4"/>
      <c r="U21" s="4"/>
      <c r="V21" s="4"/>
      <c r="W21" s="4"/>
    </row>
    <row r="22" spans="2:23" ht="4.1500000000000004" customHeight="1" x14ac:dyDescent="0.2">
      <c r="B22" s="23"/>
      <c r="C22" s="23"/>
      <c r="D22" s="24"/>
      <c r="E22" s="25"/>
      <c r="F22" s="17"/>
      <c r="G22" s="26"/>
      <c r="H22" s="25"/>
      <c r="I22" s="17"/>
      <c r="J22" s="26"/>
      <c r="K22" s="5"/>
      <c r="L22" s="27"/>
      <c r="M22" s="17"/>
      <c r="N22" s="26"/>
      <c r="O22" s="17"/>
      <c r="Q22" s="7"/>
      <c r="R22" s="4"/>
      <c r="S22" s="4"/>
      <c r="T22" s="4"/>
      <c r="U22" s="4"/>
      <c r="V22" s="4"/>
      <c r="W22" s="4"/>
    </row>
    <row r="23" spans="2:23" ht="14.45" customHeight="1" x14ac:dyDescent="0.2">
      <c r="B23" s="338" t="s">
        <v>28</v>
      </c>
      <c r="C23" s="338"/>
      <c r="D23" s="338"/>
      <c r="E23" s="338"/>
      <c r="F23" s="338"/>
      <c r="G23" s="338"/>
      <c r="H23" s="338"/>
      <c r="I23" s="338"/>
      <c r="J23" s="338"/>
      <c r="K23" s="339" t="s">
        <v>26</v>
      </c>
      <c r="L23" s="339"/>
      <c r="M23" s="339"/>
      <c r="N23" s="339"/>
      <c r="O23" s="62" t="s">
        <v>21</v>
      </c>
      <c r="Q23" s="4"/>
      <c r="R23" s="4"/>
      <c r="S23" s="4"/>
      <c r="T23" s="4"/>
      <c r="U23" s="4"/>
      <c r="V23" s="4"/>
      <c r="W23" s="4"/>
    </row>
    <row r="24" spans="2:23" ht="14.45" customHeight="1" x14ac:dyDescent="0.2">
      <c r="B24" s="345" t="s">
        <v>48</v>
      </c>
      <c r="C24" s="345"/>
      <c r="D24" s="345"/>
      <c r="E24" s="345"/>
      <c r="F24" s="345"/>
      <c r="G24" s="345"/>
      <c r="H24" s="345"/>
      <c r="I24" s="345"/>
      <c r="J24" s="345"/>
      <c r="K24" s="346" t="s">
        <v>81</v>
      </c>
      <c r="L24" s="346"/>
      <c r="M24" s="346"/>
      <c r="N24" s="346"/>
      <c r="O24" s="76">
        <v>0</v>
      </c>
      <c r="Q24" s="4"/>
      <c r="R24" s="4"/>
      <c r="S24" s="4"/>
      <c r="T24" s="4"/>
      <c r="U24" s="4"/>
      <c r="V24" s="4"/>
      <c r="W24" s="4"/>
    </row>
    <row r="25" spans="2:23" ht="14.45" customHeight="1" x14ac:dyDescent="0.2">
      <c r="B25" s="347"/>
      <c r="C25" s="347"/>
      <c r="D25" s="347"/>
      <c r="E25" s="347"/>
      <c r="F25" s="347"/>
      <c r="G25" s="347"/>
      <c r="H25" s="347"/>
      <c r="I25" s="347"/>
      <c r="J25" s="347"/>
      <c r="K25" s="348" t="s">
        <v>82</v>
      </c>
      <c r="L25" s="348"/>
      <c r="M25" s="348"/>
      <c r="N25" s="348"/>
      <c r="O25" s="77">
        <v>720</v>
      </c>
      <c r="Q25" s="4"/>
      <c r="R25" s="4"/>
      <c r="S25" s="4"/>
      <c r="T25" s="4"/>
      <c r="U25" s="4"/>
      <c r="V25" s="4"/>
      <c r="W25" s="4"/>
    </row>
    <row r="26" spans="2:23" ht="22.15" customHeight="1" x14ac:dyDescent="0.2">
      <c r="B26" s="8"/>
      <c r="C26" s="8"/>
      <c r="D26" s="8"/>
      <c r="E26" s="8"/>
      <c r="F26" s="8"/>
      <c r="G26" s="8"/>
      <c r="H26" s="8"/>
      <c r="I26" s="8"/>
      <c r="J26" s="9"/>
      <c r="K26" s="8"/>
      <c r="L26" s="9"/>
      <c r="M26" s="10"/>
      <c r="N26" s="10"/>
      <c r="O26" s="10"/>
      <c r="Q26" s="4"/>
      <c r="R26" s="4"/>
      <c r="S26" s="4"/>
      <c r="T26" s="4"/>
      <c r="U26" s="4"/>
      <c r="V26" s="4"/>
      <c r="W26" s="4"/>
    </row>
    <row r="27" spans="2:23" ht="14.1" customHeight="1" x14ac:dyDescent="0.2">
      <c r="B27" s="341" t="s">
        <v>11</v>
      </c>
      <c r="C27" s="266"/>
      <c r="D27" s="266"/>
      <c r="E27" s="341" t="s">
        <v>17</v>
      </c>
      <c r="F27" s="266"/>
      <c r="G27" s="266"/>
      <c r="H27" s="266"/>
      <c r="I27" s="266"/>
      <c r="J27" s="342"/>
      <c r="K27" s="341" t="s">
        <v>18</v>
      </c>
      <c r="L27" s="266"/>
      <c r="M27" s="266"/>
      <c r="N27" s="266"/>
      <c r="O27" s="19" t="s">
        <v>23</v>
      </c>
      <c r="Q27" s="4"/>
      <c r="R27" s="4"/>
      <c r="S27" s="4"/>
      <c r="T27" s="4"/>
      <c r="U27" s="4"/>
      <c r="V27" s="4"/>
      <c r="W27" s="4"/>
    </row>
    <row r="28" spans="2:23" ht="14.1" customHeight="1" x14ac:dyDescent="0.2">
      <c r="B28" s="18" t="s">
        <v>12</v>
      </c>
      <c r="C28" s="69" t="s">
        <v>13</v>
      </c>
      <c r="D28" s="21" t="s">
        <v>15</v>
      </c>
      <c r="E28" s="343" t="s">
        <v>19</v>
      </c>
      <c r="F28" s="305"/>
      <c r="G28" s="305"/>
      <c r="H28" s="343" t="s">
        <v>20</v>
      </c>
      <c r="I28" s="305"/>
      <c r="J28" s="344"/>
      <c r="K28" s="63"/>
      <c r="L28" s="16"/>
      <c r="M28" s="16"/>
      <c r="N28" s="16"/>
      <c r="O28" s="20" t="s">
        <v>24</v>
      </c>
      <c r="Q28" s="4" t="s">
        <v>0</v>
      </c>
      <c r="R28" s="4"/>
      <c r="S28" s="4"/>
      <c r="T28" s="4"/>
      <c r="U28" s="4"/>
      <c r="V28" s="4"/>
      <c r="W28" s="4"/>
    </row>
    <row r="29" spans="2:23" x14ac:dyDescent="0.2">
      <c r="B29" s="30" t="s">
        <v>14</v>
      </c>
      <c r="C29" s="30" t="s">
        <v>14</v>
      </c>
      <c r="D29" s="31" t="s">
        <v>16</v>
      </c>
      <c r="E29" s="68" t="s">
        <v>41</v>
      </c>
      <c r="F29" s="65" t="s">
        <v>3</v>
      </c>
      <c r="G29" s="65" t="s">
        <v>21</v>
      </c>
      <c r="H29" s="68" t="s">
        <v>41</v>
      </c>
      <c r="I29" s="65" t="s">
        <v>3</v>
      </c>
      <c r="J29" s="65" t="s">
        <v>21</v>
      </c>
      <c r="K29" s="75" t="s">
        <v>22</v>
      </c>
      <c r="L29" s="65" t="s">
        <v>1</v>
      </c>
      <c r="M29" s="65" t="s">
        <v>2</v>
      </c>
      <c r="N29" s="66" t="s">
        <v>21</v>
      </c>
      <c r="O29" s="36" t="s">
        <v>25</v>
      </c>
      <c r="Q29" s="5" t="s">
        <v>0</v>
      </c>
      <c r="R29" s="4"/>
      <c r="S29" s="4"/>
      <c r="T29" s="4"/>
      <c r="U29" s="4"/>
      <c r="V29" s="4"/>
      <c r="W29" s="4"/>
    </row>
    <row r="30" spans="2:23" ht="14.45" customHeight="1" x14ac:dyDescent="0.2">
      <c r="B30" s="56">
        <v>0</v>
      </c>
      <c r="C30" s="56">
        <v>0</v>
      </c>
      <c r="D30" s="55">
        <f>C30-B30</f>
        <v>0</v>
      </c>
      <c r="E30" s="57">
        <v>0</v>
      </c>
      <c r="F30" s="58">
        <v>0</v>
      </c>
      <c r="G30" s="53">
        <f t="shared" ref="G30" si="6">E30*F30</f>
        <v>0</v>
      </c>
      <c r="H30" s="57">
        <v>0</v>
      </c>
      <c r="I30" s="58">
        <v>0</v>
      </c>
      <c r="J30" s="53">
        <f t="shared" ref="J30" si="7">H30*I30</f>
        <v>0</v>
      </c>
      <c r="K30" s="59">
        <v>0</v>
      </c>
      <c r="L30" s="60">
        <v>0</v>
      </c>
      <c r="M30" s="58">
        <v>0</v>
      </c>
      <c r="N30" s="53">
        <f t="shared" ref="N30" si="8">M30*L30</f>
        <v>0</v>
      </c>
      <c r="O30" s="54">
        <f>O33+O34</f>
        <v>0</v>
      </c>
      <c r="Q30" s="7" t="s">
        <v>0</v>
      </c>
      <c r="R30" s="4"/>
      <c r="S30" s="4"/>
      <c r="T30" s="4"/>
      <c r="U30" s="4"/>
      <c r="V30" s="4"/>
      <c r="W30" s="4"/>
    </row>
    <row r="31" spans="2:23" ht="4.1500000000000004" customHeight="1" x14ac:dyDescent="0.2">
      <c r="B31" s="23"/>
      <c r="C31" s="23"/>
      <c r="D31" s="24"/>
      <c r="E31" s="25"/>
      <c r="F31" s="17"/>
      <c r="G31" s="26"/>
      <c r="H31" s="25"/>
      <c r="I31" s="17"/>
      <c r="J31" s="26"/>
      <c r="K31" s="5"/>
      <c r="L31" s="27"/>
      <c r="M31" s="17"/>
      <c r="N31" s="26"/>
      <c r="O31" s="17"/>
      <c r="Q31" s="7"/>
      <c r="R31" s="4"/>
      <c r="S31" s="4"/>
      <c r="T31" s="4"/>
      <c r="U31" s="4"/>
      <c r="V31" s="4"/>
      <c r="W31" s="4"/>
    </row>
    <row r="32" spans="2:23" ht="14.45" customHeight="1" x14ac:dyDescent="0.2">
      <c r="B32" s="338" t="s">
        <v>28</v>
      </c>
      <c r="C32" s="338"/>
      <c r="D32" s="338"/>
      <c r="E32" s="338"/>
      <c r="F32" s="338"/>
      <c r="G32" s="338"/>
      <c r="H32" s="338"/>
      <c r="I32" s="338"/>
      <c r="J32" s="338"/>
      <c r="K32" s="339" t="s">
        <v>26</v>
      </c>
      <c r="L32" s="339"/>
      <c r="M32" s="339"/>
      <c r="N32" s="339"/>
      <c r="O32" s="62" t="s">
        <v>21</v>
      </c>
      <c r="Q32" s="4"/>
      <c r="R32" s="4"/>
      <c r="S32" s="4"/>
      <c r="T32" s="4"/>
      <c r="U32" s="4"/>
      <c r="V32" s="4"/>
      <c r="W32" s="4"/>
    </row>
    <row r="33" spans="2:23" ht="14.45" customHeight="1" x14ac:dyDescent="0.2">
      <c r="B33" s="347"/>
      <c r="C33" s="347"/>
      <c r="D33" s="347"/>
      <c r="E33" s="347"/>
      <c r="F33" s="347"/>
      <c r="G33" s="347"/>
      <c r="H33" s="347"/>
      <c r="I33" s="347"/>
      <c r="J33" s="347"/>
      <c r="K33" s="348"/>
      <c r="L33" s="348"/>
      <c r="M33" s="348"/>
      <c r="N33" s="348"/>
      <c r="O33" s="58">
        <v>0</v>
      </c>
      <c r="Q33" s="4"/>
      <c r="R33" s="4"/>
      <c r="S33" s="4"/>
      <c r="T33" s="4"/>
      <c r="U33" s="4"/>
      <c r="V33" s="4"/>
      <c r="W33" s="4"/>
    </row>
    <row r="34" spans="2:23" ht="14.45" customHeight="1" x14ac:dyDescent="0.2">
      <c r="B34" s="347"/>
      <c r="C34" s="347"/>
      <c r="D34" s="347"/>
      <c r="E34" s="347"/>
      <c r="F34" s="347"/>
      <c r="G34" s="347"/>
      <c r="H34" s="347"/>
      <c r="I34" s="347"/>
      <c r="J34" s="347"/>
      <c r="K34" s="348"/>
      <c r="L34" s="348"/>
      <c r="M34" s="348"/>
      <c r="N34" s="348"/>
      <c r="O34" s="58">
        <v>0</v>
      </c>
      <c r="Q34" s="4"/>
      <c r="R34" s="4"/>
      <c r="S34" s="4"/>
      <c r="T34" s="4"/>
      <c r="U34" s="4"/>
      <c r="V34" s="4"/>
      <c r="W34" s="4"/>
    </row>
    <row r="35" spans="2:23" ht="22.15" customHeight="1" x14ac:dyDescent="0.2">
      <c r="B35" s="8"/>
      <c r="C35" s="8"/>
      <c r="D35" s="8"/>
      <c r="E35" s="8"/>
      <c r="F35" s="8"/>
      <c r="G35" s="8"/>
      <c r="H35" s="8"/>
      <c r="I35" s="8"/>
      <c r="J35" s="9"/>
      <c r="K35" s="8"/>
      <c r="L35" s="9"/>
      <c r="M35" s="10"/>
      <c r="N35" s="10"/>
      <c r="O35" s="10"/>
      <c r="Q35" s="4"/>
      <c r="R35" s="4"/>
      <c r="S35" s="4"/>
      <c r="T35" s="4"/>
      <c r="U35" s="4"/>
      <c r="V35" s="4"/>
      <c r="W35" s="4"/>
    </row>
    <row r="36" spans="2:23" ht="14.1" hidden="1" customHeight="1" x14ac:dyDescent="0.2">
      <c r="B36" s="341" t="s">
        <v>11</v>
      </c>
      <c r="C36" s="266"/>
      <c r="D36" s="266"/>
      <c r="E36" s="341" t="s">
        <v>17</v>
      </c>
      <c r="F36" s="266"/>
      <c r="G36" s="266"/>
      <c r="H36" s="266"/>
      <c r="I36" s="266"/>
      <c r="J36" s="342"/>
      <c r="K36" s="341" t="s">
        <v>18</v>
      </c>
      <c r="L36" s="266"/>
      <c r="M36" s="266"/>
      <c r="N36" s="266"/>
      <c r="O36" s="19" t="s">
        <v>23</v>
      </c>
      <c r="Q36" s="4"/>
      <c r="R36" s="4"/>
      <c r="S36" s="4"/>
      <c r="T36" s="4"/>
      <c r="U36" s="4"/>
      <c r="V36" s="4"/>
      <c r="W36" s="4"/>
    </row>
    <row r="37" spans="2:23" ht="14.1" hidden="1" customHeight="1" x14ac:dyDescent="0.2">
      <c r="B37" s="18" t="s">
        <v>12</v>
      </c>
      <c r="C37" s="69" t="s">
        <v>13</v>
      </c>
      <c r="D37" s="21" t="s">
        <v>15</v>
      </c>
      <c r="E37" s="343" t="s">
        <v>19</v>
      </c>
      <c r="F37" s="305"/>
      <c r="G37" s="305"/>
      <c r="H37" s="343" t="s">
        <v>20</v>
      </c>
      <c r="I37" s="305"/>
      <c r="J37" s="344"/>
      <c r="K37" s="63"/>
      <c r="L37" s="16"/>
      <c r="M37" s="16"/>
      <c r="N37" s="29"/>
      <c r="O37" s="20" t="s">
        <v>24</v>
      </c>
      <c r="Q37" s="4" t="s">
        <v>0</v>
      </c>
      <c r="R37" s="4"/>
      <c r="S37" s="4"/>
      <c r="T37" s="4"/>
      <c r="U37" s="4"/>
      <c r="V37" s="4"/>
      <c r="W37" s="4"/>
    </row>
    <row r="38" spans="2:23" hidden="1" x14ac:dyDescent="0.2">
      <c r="B38" s="30" t="s">
        <v>14</v>
      </c>
      <c r="C38" s="30" t="s">
        <v>14</v>
      </c>
      <c r="D38" s="31" t="s">
        <v>16</v>
      </c>
      <c r="E38" s="68" t="s">
        <v>41</v>
      </c>
      <c r="F38" s="65" t="s">
        <v>3</v>
      </c>
      <c r="G38" s="65" t="s">
        <v>21</v>
      </c>
      <c r="H38" s="68" t="s">
        <v>41</v>
      </c>
      <c r="I38" s="65" t="s">
        <v>3</v>
      </c>
      <c r="J38" s="65" t="s">
        <v>21</v>
      </c>
      <c r="K38" s="75" t="s">
        <v>22</v>
      </c>
      <c r="L38" s="65" t="s">
        <v>1</v>
      </c>
      <c r="M38" s="65" t="s">
        <v>2</v>
      </c>
      <c r="N38" s="66" t="s">
        <v>21</v>
      </c>
      <c r="O38" s="36" t="s">
        <v>25</v>
      </c>
      <c r="Q38" s="5" t="s">
        <v>0</v>
      </c>
      <c r="R38" s="4"/>
      <c r="S38" s="4"/>
      <c r="T38" s="4"/>
      <c r="U38" s="4"/>
      <c r="V38" s="4"/>
      <c r="W38" s="4"/>
    </row>
    <row r="39" spans="2:23" ht="14.45" hidden="1" customHeight="1" x14ac:dyDescent="0.2">
      <c r="B39" s="56">
        <v>0</v>
      </c>
      <c r="C39" s="56">
        <v>0</v>
      </c>
      <c r="D39" s="55">
        <f>C39-B39</f>
        <v>0</v>
      </c>
      <c r="E39" s="57">
        <v>0</v>
      </c>
      <c r="F39" s="58">
        <v>45</v>
      </c>
      <c r="G39" s="53">
        <f t="shared" ref="G39" si="9">E39*F39</f>
        <v>0</v>
      </c>
      <c r="H39" s="57">
        <v>0</v>
      </c>
      <c r="I39" s="58">
        <v>20</v>
      </c>
      <c r="J39" s="53">
        <f t="shared" ref="J39" si="10">H39*I39</f>
        <v>0</v>
      </c>
      <c r="K39" s="59">
        <v>0</v>
      </c>
      <c r="L39" s="60">
        <v>0</v>
      </c>
      <c r="M39" s="58">
        <v>0.46</v>
      </c>
      <c r="N39" s="53">
        <f t="shared" ref="N39" si="11">M39*L39</f>
        <v>0</v>
      </c>
      <c r="O39" s="54">
        <f>O42+O43</f>
        <v>0</v>
      </c>
      <c r="Q39" s="7" t="s">
        <v>0</v>
      </c>
      <c r="R39" s="4"/>
      <c r="S39" s="4"/>
      <c r="T39" s="4"/>
      <c r="U39" s="4"/>
      <c r="V39" s="4"/>
      <c r="W39" s="4"/>
    </row>
    <row r="40" spans="2:23" ht="4.1500000000000004" hidden="1" customHeight="1" x14ac:dyDescent="0.2">
      <c r="B40" s="23"/>
      <c r="C40" s="23"/>
      <c r="D40" s="24"/>
      <c r="E40" s="25"/>
      <c r="F40" s="17"/>
      <c r="G40" s="26"/>
      <c r="H40" s="25"/>
      <c r="I40" s="17"/>
      <c r="J40" s="26"/>
      <c r="K40" s="5"/>
      <c r="L40" s="27"/>
      <c r="M40" s="17"/>
      <c r="N40" s="26"/>
      <c r="O40" s="17"/>
      <c r="Q40" s="7"/>
      <c r="R40" s="4"/>
      <c r="S40" s="4"/>
      <c r="T40" s="4"/>
      <c r="U40" s="4"/>
      <c r="V40" s="4"/>
      <c r="W40" s="4"/>
    </row>
    <row r="41" spans="2:23" ht="14.45" hidden="1" customHeight="1" x14ac:dyDescent="0.2">
      <c r="B41" s="338" t="s">
        <v>28</v>
      </c>
      <c r="C41" s="338"/>
      <c r="D41" s="338"/>
      <c r="E41" s="338"/>
      <c r="F41" s="338"/>
      <c r="G41" s="338"/>
      <c r="H41" s="338"/>
      <c r="I41" s="338"/>
      <c r="J41" s="338"/>
      <c r="K41" s="339" t="s">
        <v>26</v>
      </c>
      <c r="L41" s="339"/>
      <c r="M41" s="339"/>
      <c r="N41" s="339"/>
      <c r="O41" s="62" t="s">
        <v>21</v>
      </c>
      <c r="Q41" s="4"/>
      <c r="R41" s="4"/>
      <c r="S41" s="4"/>
      <c r="T41" s="4"/>
      <c r="U41" s="4"/>
      <c r="V41" s="4"/>
      <c r="W41" s="4"/>
    </row>
    <row r="42" spans="2:23" ht="14.45" hidden="1" customHeight="1" x14ac:dyDescent="0.2">
      <c r="B42" s="345"/>
      <c r="C42" s="345"/>
      <c r="D42" s="345"/>
      <c r="E42" s="345"/>
      <c r="F42" s="345"/>
      <c r="G42" s="345"/>
      <c r="H42" s="345"/>
      <c r="I42" s="345"/>
      <c r="J42" s="345"/>
      <c r="K42" s="346"/>
      <c r="L42" s="346"/>
      <c r="M42" s="346"/>
      <c r="N42" s="346"/>
      <c r="O42" s="76">
        <v>0</v>
      </c>
      <c r="Q42" s="4"/>
      <c r="R42" s="4"/>
      <c r="S42" s="4"/>
      <c r="T42" s="4"/>
      <c r="U42" s="4"/>
      <c r="V42" s="4"/>
      <c r="W42" s="4"/>
    </row>
    <row r="43" spans="2:23" ht="14.45" hidden="1" customHeight="1" x14ac:dyDescent="0.2">
      <c r="B43" s="347"/>
      <c r="C43" s="347"/>
      <c r="D43" s="347"/>
      <c r="E43" s="347"/>
      <c r="F43" s="347"/>
      <c r="G43" s="347"/>
      <c r="H43" s="347"/>
      <c r="I43" s="347"/>
      <c r="J43" s="347"/>
      <c r="K43" s="348"/>
      <c r="L43" s="348"/>
      <c r="M43" s="348"/>
      <c r="N43" s="348"/>
      <c r="O43" s="77">
        <v>0</v>
      </c>
      <c r="Q43" s="4"/>
      <c r="R43" s="4"/>
      <c r="S43" s="4"/>
      <c r="T43" s="4"/>
      <c r="U43" s="4"/>
      <c r="V43" s="4"/>
      <c r="W43" s="4"/>
    </row>
    <row r="44" spans="2:23" ht="22.15" hidden="1" customHeight="1" x14ac:dyDescent="0.2">
      <c r="B44" s="8"/>
      <c r="C44" s="8"/>
      <c r="D44" s="8"/>
      <c r="E44" s="8"/>
      <c r="F44" s="8"/>
      <c r="G44" s="8"/>
      <c r="H44" s="8"/>
      <c r="I44" s="8"/>
      <c r="J44" s="9"/>
      <c r="K44" s="8"/>
      <c r="L44" s="9"/>
      <c r="M44" s="10"/>
      <c r="N44" s="10"/>
      <c r="O44" s="10"/>
      <c r="Q44" s="4"/>
      <c r="R44" s="4"/>
      <c r="S44" s="4"/>
      <c r="T44" s="4"/>
      <c r="U44" s="4"/>
      <c r="V44" s="4"/>
      <c r="W44" s="4"/>
    </row>
    <row r="45" spans="2:23" ht="14.1" hidden="1" customHeight="1" x14ac:dyDescent="0.2">
      <c r="B45" s="341" t="s">
        <v>11</v>
      </c>
      <c r="C45" s="266"/>
      <c r="D45" s="266"/>
      <c r="E45" s="341" t="s">
        <v>17</v>
      </c>
      <c r="F45" s="266"/>
      <c r="G45" s="266"/>
      <c r="H45" s="266"/>
      <c r="I45" s="266"/>
      <c r="J45" s="342"/>
      <c r="K45" s="341" t="s">
        <v>18</v>
      </c>
      <c r="L45" s="266"/>
      <c r="M45" s="266"/>
      <c r="N45" s="266"/>
      <c r="O45" s="19" t="s">
        <v>23</v>
      </c>
      <c r="Q45" s="4"/>
      <c r="R45" s="4"/>
      <c r="S45" s="4"/>
      <c r="T45" s="4"/>
      <c r="U45" s="4"/>
      <c r="V45" s="4"/>
      <c r="W45" s="4"/>
    </row>
    <row r="46" spans="2:23" ht="14.1" hidden="1" customHeight="1" x14ac:dyDescent="0.2">
      <c r="B46" s="18" t="s">
        <v>12</v>
      </c>
      <c r="C46" s="69" t="s">
        <v>13</v>
      </c>
      <c r="D46" s="21" t="s">
        <v>15</v>
      </c>
      <c r="E46" s="343" t="s">
        <v>19</v>
      </c>
      <c r="F46" s="305"/>
      <c r="G46" s="305"/>
      <c r="H46" s="343" t="s">
        <v>20</v>
      </c>
      <c r="I46" s="305"/>
      <c r="J46" s="344"/>
      <c r="K46" s="64"/>
      <c r="L46" s="34"/>
      <c r="M46" s="34"/>
      <c r="N46" s="35"/>
      <c r="O46" s="20" t="s">
        <v>24</v>
      </c>
      <c r="Q46" s="4" t="s">
        <v>0</v>
      </c>
      <c r="R46" s="4"/>
      <c r="S46" s="4"/>
      <c r="T46" s="4"/>
      <c r="U46" s="4"/>
      <c r="V46" s="4"/>
      <c r="W46" s="4"/>
    </row>
    <row r="47" spans="2:23" hidden="1" x14ac:dyDescent="0.2">
      <c r="B47" s="30" t="s">
        <v>14</v>
      </c>
      <c r="C47" s="30" t="s">
        <v>14</v>
      </c>
      <c r="D47" s="31" t="s">
        <v>16</v>
      </c>
      <c r="E47" s="68" t="s">
        <v>41</v>
      </c>
      <c r="F47" s="65" t="s">
        <v>3</v>
      </c>
      <c r="G47" s="65" t="s">
        <v>21</v>
      </c>
      <c r="H47" s="68" t="s">
        <v>41</v>
      </c>
      <c r="I47" s="65" t="s">
        <v>3</v>
      </c>
      <c r="J47" s="65" t="s">
        <v>21</v>
      </c>
      <c r="K47" s="75" t="s">
        <v>22</v>
      </c>
      <c r="L47" s="65" t="s">
        <v>1</v>
      </c>
      <c r="M47" s="65" t="s">
        <v>2</v>
      </c>
      <c r="N47" s="66" t="s">
        <v>21</v>
      </c>
      <c r="O47" s="36" t="s">
        <v>25</v>
      </c>
      <c r="Q47" s="5" t="s">
        <v>0</v>
      </c>
      <c r="R47" s="4"/>
      <c r="S47" s="4"/>
      <c r="T47" s="4"/>
      <c r="U47" s="4"/>
      <c r="V47" s="4"/>
      <c r="W47" s="4"/>
    </row>
    <row r="48" spans="2:23" ht="14.45" hidden="1" customHeight="1" x14ac:dyDescent="0.2">
      <c r="B48" s="56">
        <v>0</v>
      </c>
      <c r="C48" s="56">
        <v>0</v>
      </c>
      <c r="D48" s="50">
        <f>C48-B48</f>
        <v>0</v>
      </c>
      <c r="E48" s="57">
        <v>0</v>
      </c>
      <c r="F48" s="58">
        <v>45</v>
      </c>
      <c r="G48" s="51">
        <f t="shared" ref="G48" si="12">E48*F48</f>
        <v>0</v>
      </c>
      <c r="H48" s="57">
        <v>0</v>
      </c>
      <c r="I48" s="58">
        <v>20</v>
      </c>
      <c r="J48" s="51">
        <f t="shared" ref="J48" si="13">H48*I48</f>
        <v>0</v>
      </c>
      <c r="K48" s="59">
        <v>0</v>
      </c>
      <c r="L48" s="60">
        <v>0</v>
      </c>
      <c r="M48" s="58">
        <v>0.46</v>
      </c>
      <c r="N48" s="51">
        <f t="shared" ref="N48" si="14">M48*L48</f>
        <v>0</v>
      </c>
      <c r="O48" s="52">
        <f>O51+O52</f>
        <v>0</v>
      </c>
      <c r="Q48" s="7" t="s">
        <v>0</v>
      </c>
      <c r="R48" s="4"/>
      <c r="S48" s="4"/>
      <c r="T48" s="4"/>
      <c r="U48" s="4"/>
      <c r="V48" s="4"/>
      <c r="W48" s="4"/>
    </row>
    <row r="49" spans="2:23" ht="4.1500000000000004" hidden="1" customHeight="1" x14ac:dyDescent="0.2">
      <c r="B49" s="23"/>
      <c r="C49" s="23"/>
      <c r="D49" s="24"/>
      <c r="E49" s="25"/>
      <c r="F49" s="17"/>
      <c r="G49" s="26"/>
      <c r="H49" s="25"/>
      <c r="I49" s="17"/>
      <c r="J49" s="26"/>
      <c r="K49" s="5"/>
      <c r="L49" s="27"/>
      <c r="M49" s="17"/>
      <c r="N49" s="26"/>
      <c r="O49" s="17"/>
      <c r="Q49" s="7"/>
      <c r="R49" s="4"/>
      <c r="S49" s="4"/>
      <c r="T49" s="4"/>
      <c r="U49" s="4"/>
      <c r="V49" s="4"/>
      <c r="W49" s="4"/>
    </row>
    <row r="50" spans="2:23" ht="14.45" hidden="1" customHeight="1" x14ac:dyDescent="0.2">
      <c r="B50" s="338" t="s">
        <v>28</v>
      </c>
      <c r="C50" s="338"/>
      <c r="D50" s="338"/>
      <c r="E50" s="338"/>
      <c r="F50" s="338"/>
      <c r="G50" s="338"/>
      <c r="H50" s="338"/>
      <c r="I50" s="338"/>
      <c r="J50" s="338"/>
      <c r="K50" s="339" t="s">
        <v>26</v>
      </c>
      <c r="L50" s="339"/>
      <c r="M50" s="339"/>
      <c r="N50" s="339"/>
      <c r="O50" s="62" t="s">
        <v>21</v>
      </c>
      <c r="Q50" s="4"/>
      <c r="R50" s="4"/>
      <c r="S50" s="4"/>
      <c r="T50" s="4"/>
      <c r="U50" s="4"/>
      <c r="V50" s="4"/>
      <c r="W50" s="4"/>
    </row>
    <row r="51" spans="2:23" ht="14.45" hidden="1" customHeight="1" x14ac:dyDescent="0.2">
      <c r="B51" s="345"/>
      <c r="C51" s="345"/>
      <c r="D51" s="345"/>
      <c r="E51" s="345"/>
      <c r="F51" s="345"/>
      <c r="G51" s="345"/>
      <c r="H51" s="345"/>
      <c r="I51" s="345"/>
      <c r="J51" s="345"/>
      <c r="K51" s="346"/>
      <c r="L51" s="346"/>
      <c r="M51" s="346"/>
      <c r="N51" s="346"/>
      <c r="O51" s="76">
        <v>0</v>
      </c>
      <c r="Q51" s="4"/>
      <c r="R51" s="4"/>
      <c r="S51" s="4"/>
      <c r="T51" s="4"/>
      <c r="U51" s="4"/>
      <c r="V51" s="4"/>
      <c r="W51" s="4"/>
    </row>
    <row r="52" spans="2:23" ht="14.45" hidden="1" customHeight="1" x14ac:dyDescent="0.2">
      <c r="B52" s="347"/>
      <c r="C52" s="347"/>
      <c r="D52" s="347"/>
      <c r="E52" s="347"/>
      <c r="F52" s="347"/>
      <c r="G52" s="347"/>
      <c r="H52" s="347"/>
      <c r="I52" s="347"/>
      <c r="J52" s="347"/>
      <c r="K52" s="348"/>
      <c r="L52" s="348"/>
      <c r="M52" s="348"/>
      <c r="N52" s="348"/>
      <c r="O52" s="77">
        <v>0</v>
      </c>
      <c r="Q52" s="4"/>
      <c r="R52" s="4"/>
      <c r="S52" s="4"/>
      <c r="T52" s="4"/>
      <c r="U52" s="4"/>
      <c r="V52" s="4"/>
      <c r="W52" s="4"/>
    </row>
    <row r="53" spans="2:23" ht="4.1500000000000004" hidden="1" customHeight="1" x14ac:dyDescent="0.2">
      <c r="B53" s="23"/>
      <c r="C53" s="23"/>
      <c r="D53" s="24"/>
      <c r="E53" s="25"/>
      <c r="F53" s="17"/>
      <c r="G53" s="26"/>
      <c r="H53" s="25"/>
      <c r="I53" s="17"/>
      <c r="J53" s="26"/>
      <c r="K53" s="5"/>
      <c r="L53" s="27"/>
      <c r="M53" s="17"/>
      <c r="N53" s="26"/>
      <c r="O53" s="17"/>
      <c r="Q53" s="7"/>
      <c r="R53" s="4"/>
      <c r="S53" s="4"/>
      <c r="T53" s="4"/>
      <c r="U53" s="4"/>
      <c r="V53" s="4"/>
      <c r="W53" s="4"/>
    </row>
    <row r="54" spans="2:23" ht="22.15" hidden="1" customHeight="1" x14ac:dyDescent="0.2">
      <c r="B54" s="8"/>
      <c r="C54" s="8"/>
      <c r="D54" s="8"/>
      <c r="E54" s="8"/>
      <c r="F54" s="8"/>
      <c r="G54" s="8"/>
      <c r="H54" s="8"/>
      <c r="I54" s="8"/>
      <c r="J54" s="9"/>
      <c r="K54" s="8"/>
      <c r="L54" s="9"/>
      <c r="M54" s="10"/>
      <c r="N54" s="10"/>
      <c r="O54" s="10"/>
      <c r="Q54" s="4"/>
      <c r="R54" s="4"/>
      <c r="S54" s="4"/>
      <c r="T54" s="4"/>
      <c r="U54" s="4"/>
      <c r="V54" s="4"/>
      <c r="W54" s="4"/>
    </row>
    <row r="55" spans="2:23" ht="16.149999999999999" customHeight="1" x14ac:dyDescent="0.2">
      <c r="B55" s="37" t="s">
        <v>29</v>
      </c>
      <c r="C55" s="38"/>
      <c r="D55" s="38"/>
      <c r="E55" s="38"/>
      <c r="F55" s="38"/>
      <c r="G55" s="38"/>
      <c r="H55" s="38"/>
      <c r="I55" s="38"/>
      <c r="J55" s="38"/>
      <c r="K55" s="38"/>
      <c r="L55" s="38"/>
      <c r="M55" s="38"/>
      <c r="N55" s="38"/>
      <c r="O55" s="39"/>
    </row>
    <row r="56" spans="2:23" ht="17.25" customHeight="1" x14ac:dyDescent="0.2">
      <c r="B56" s="350" t="s">
        <v>17</v>
      </c>
      <c r="C56" s="351"/>
      <c r="D56" s="351"/>
      <c r="E56" s="351"/>
      <c r="F56" s="352"/>
      <c r="G56" s="350" t="s">
        <v>18</v>
      </c>
      <c r="H56" s="351"/>
      <c r="I56" s="351"/>
      <c r="J56" s="351"/>
      <c r="K56" s="351"/>
      <c r="L56" s="352"/>
      <c r="M56" s="353" t="s">
        <v>31</v>
      </c>
      <c r="N56" s="354"/>
      <c r="O56" s="355"/>
      <c r="Q56" s="4"/>
      <c r="R56" s="4"/>
      <c r="S56" s="4"/>
      <c r="T56" s="4"/>
      <c r="U56" s="4"/>
      <c r="V56" s="4"/>
      <c r="W56" s="4"/>
    </row>
    <row r="57" spans="2:23" ht="9.75" customHeight="1" x14ac:dyDescent="0.2">
      <c r="B57" s="343" t="s">
        <v>33</v>
      </c>
      <c r="C57" s="361"/>
      <c r="D57" s="343" t="s">
        <v>32</v>
      </c>
      <c r="E57" s="305"/>
      <c r="F57" s="344"/>
      <c r="G57" s="69" t="s">
        <v>0</v>
      </c>
      <c r="H57" s="70"/>
      <c r="I57" s="70"/>
      <c r="J57" s="11"/>
      <c r="K57" s="72" t="s">
        <v>0</v>
      </c>
      <c r="L57" s="29"/>
      <c r="M57" s="356"/>
      <c r="N57" s="323"/>
      <c r="O57" s="357"/>
      <c r="Q57" s="4" t="s">
        <v>0</v>
      </c>
      <c r="R57" s="4"/>
      <c r="S57" s="4"/>
      <c r="T57" s="4"/>
      <c r="U57" s="4"/>
      <c r="V57" s="4"/>
      <c r="W57" s="4"/>
    </row>
    <row r="58" spans="2:23" x14ac:dyDescent="0.2">
      <c r="B58" s="68" t="s">
        <v>41</v>
      </c>
      <c r="C58" s="65" t="s">
        <v>21</v>
      </c>
      <c r="D58" s="68" t="s">
        <v>41</v>
      </c>
      <c r="E58" s="362" t="s">
        <v>21</v>
      </c>
      <c r="F58" s="363"/>
      <c r="G58" s="364" t="s">
        <v>34</v>
      </c>
      <c r="H58" s="362"/>
      <c r="I58" s="362" t="s">
        <v>21</v>
      </c>
      <c r="J58" s="362"/>
      <c r="K58" s="362" t="s">
        <v>35</v>
      </c>
      <c r="L58" s="363"/>
      <c r="M58" s="358"/>
      <c r="N58" s="359"/>
      <c r="O58" s="360"/>
      <c r="Q58" s="5" t="s">
        <v>0</v>
      </c>
      <c r="R58" s="4"/>
      <c r="S58" s="4"/>
      <c r="T58" s="4"/>
      <c r="U58" s="4"/>
      <c r="V58" s="4"/>
      <c r="W58" s="4"/>
    </row>
    <row r="59" spans="2:23" ht="19.899999999999999" customHeight="1" x14ac:dyDescent="0.2">
      <c r="B59" s="71">
        <f>E48+E39+E30+E21+E12</f>
        <v>3</v>
      </c>
      <c r="C59" s="67">
        <f>G48+G39+G30+G21+G12</f>
        <v>162</v>
      </c>
      <c r="D59" s="40">
        <f>H12+H21+H30+H39+H48</f>
        <v>2</v>
      </c>
      <c r="E59" s="365">
        <f>J48+J39+J30+J21+J12</f>
        <v>50</v>
      </c>
      <c r="F59" s="365"/>
      <c r="G59" s="366">
        <f>L48+L39+L30+L21+L12</f>
        <v>600</v>
      </c>
      <c r="H59" s="367"/>
      <c r="I59" s="368">
        <f>N48+N39+N30+N21+N12</f>
        <v>382.79999999999995</v>
      </c>
      <c r="J59" s="368"/>
      <c r="K59" s="368">
        <f>O48+O39+O30+O21+O12</f>
        <v>735</v>
      </c>
      <c r="L59" s="368"/>
      <c r="M59" s="349">
        <f>C59+E59+I59+K59</f>
        <v>1329.8</v>
      </c>
      <c r="N59" s="349"/>
      <c r="O59" s="349"/>
      <c r="Q59" s="7" t="s">
        <v>0</v>
      </c>
      <c r="R59" s="4"/>
      <c r="S59" s="4"/>
      <c r="T59" s="4"/>
      <c r="U59" s="4"/>
      <c r="V59" s="4"/>
      <c r="W59" s="4"/>
    </row>
    <row r="60" spans="2:23" ht="6" customHeight="1" x14ac:dyDescent="0.2">
      <c r="B60" s="33"/>
      <c r="C60" s="23"/>
      <c r="D60" s="24">
        <f t="shared" ref="D60" si="15">C60-B60</f>
        <v>0</v>
      </c>
      <c r="E60" s="25"/>
      <c r="F60" s="17"/>
      <c r="G60" s="17">
        <f t="shared" ref="G60" si="16">E60*F60</f>
        <v>0</v>
      </c>
      <c r="H60" s="25"/>
      <c r="I60" s="17"/>
      <c r="J60" s="17">
        <f t="shared" ref="J60" si="17">H60*I60</f>
        <v>0</v>
      </c>
      <c r="K60" s="5"/>
      <c r="L60" s="27">
        <v>0</v>
      </c>
      <c r="M60" s="17">
        <v>0</v>
      </c>
      <c r="N60" s="17">
        <f t="shared" ref="N60" si="18">M60*L60</f>
        <v>0</v>
      </c>
      <c r="O60" s="32">
        <v>0</v>
      </c>
      <c r="Q60" s="4"/>
      <c r="R60" s="4"/>
      <c r="S60" s="4"/>
      <c r="T60" s="4"/>
      <c r="U60" s="4"/>
      <c r="V60" s="4"/>
      <c r="W60" s="4"/>
    </row>
    <row r="61" spans="2:23" x14ac:dyDescent="0.2">
      <c r="B61" s="41" t="s">
        <v>42</v>
      </c>
      <c r="C61" s="42" t="s">
        <v>0</v>
      </c>
      <c r="D61" s="42"/>
      <c r="E61" s="43" t="s">
        <v>0</v>
      </c>
      <c r="F61" s="369" t="s">
        <v>38</v>
      </c>
      <c r="G61" s="370"/>
      <c r="H61" s="370"/>
      <c r="I61" s="370"/>
      <c r="J61" s="370"/>
      <c r="K61" s="370"/>
      <c r="L61" s="371"/>
      <c r="M61" s="369" t="s">
        <v>37</v>
      </c>
      <c r="N61" s="370"/>
      <c r="O61" s="371"/>
    </row>
    <row r="62" spans="2:23" x14ac:dyDescent="0.2">
      <c r="B62" s="372"/>
      <c r="C62" s="280"/>
      <c r="D62" s="73"/>
      <c r="E62" s="44" t="s">
        <v>0</v>
      </c>
      <c r="F62" s="373"/>
      <c r="G62" s="282"/>
      <c r="H62" s="282"/>
      <c r="I62" s="282"/>
      <c r="J62" s="282"/>
      <c r="K62" s="282"/>
      <c r="L62" s="374"/>
      <c r="M62" s="48"/>
      <c r="N62" s="2"/>
      <c r="O62" s="22"/>
    </row>
    <row r="63" spans="2:23" ht="14.45" customHeight="1" x14ac:dyDescent="0.2">
      <c r="B63" s="45" t="s">
        <v>36</v>
      </c>
      <c r="C63" s="61">
        <v>500</v>
      </c>
      <c r="D63" s="46" t="s">
        <v>21</v>
      </c>
      <c r="E63" s="47"/>
      <c r="F63" s="375"/>
      <c r="G63" s="376"/>
      <c r="H63" s="376"/>
      <c r="I63" s="376"/>
      <c r="J63" s="376"/>
      <c r="K63" s="376"/>
      <c r="L63" s="377"/>
      <c r="M63" s="378">
        <f>M59-C63</f>
        <v>829.8</v>
      </c>
      <c r="N63" s="379"/>
      <c r="O63" s="49" t="s">
        <v>21</v>
      </c>
    </row>
    <row r="64" spans="2:23" x14ac:dyDescent="0.2">
      <c r="B64" s="2"/>
      <c r="C64" s="2"/>
      <c r="D64" s="2"/>
      <c r="E64" s="2"/>
      <c r="F64" s="2"/>
      <c r="G64" s="2"/>
      <c r="H64" s="2"/>
      <c r="I64" s="2"/>
      <c r="J64" s="2"/>
      <c r="K64" s="2"/>
      <c r="L64" s="2"/>
      <c r="M64" s="2"/>
      <c r="N64" s="2"/>
      <c r="O64" s="2"/>
    </row>
    <row r="65" spans="2:15" x14ac:dyDescent="0.2">
      <c r="B65" s="310" t="s">
        <v>39</v>
      </c>
      <c r="C65" s="310"/>
      <c r="D65" s="2"/>
      <c r="E65" s="2"/>
      <c r="F65" s="2"/>
      <c r="G65" s="2"/>
      <c r="H65" s="2"/>
      <c r="I65" s="2"/>
      <c r="J65" s="2"/>
      <c r="K65" s="2"/>
      <c r="L65" s="2"/>
      <c r="M65" s="2"/>
      <c r="N65" s="2"/>
      <c r="O65" s="2"/>
    </row>
  </sheetData>
  <sheetProtection algorithmName="SHA-512" hashValue="duqL8VkOU4K96iWviqNT2MTGukM0ooFdbDNFiK7CHz2PhMfkcSGzeLi2BQ/+ibtEiAF+gadfeuuhN+PwJd2f5A==" saltValue="Z5t6S7/CBTN/eqeNF7GMHw==" spinCount="100000" sheet="1" objects="1" scenarios="1" selectLockedCells="1" selectUnlockedCells="1"/>
  <mergeCells count="87">
    <mergeCell ref="B62:C62"/>
    <mergeCell ref="F62:L63"/>
    <mergeCell ref="M63:N63"/>
    <mergeCell ref="B65:C65"/>
    <mergeCell ref="F61:L61"/>
    <mergeCell ref="E59:F59"/>
    <mergeCell ref="G59:H59"/>
    <mergeCell ref="I59:J59"/>
    <mergeCell ref="K59:L59"/>
    <mergeCell ref="M61:O61"/>
    <mergeCell ref="B50:J50"/>
    <mergeCell ref="K50:N50"/>
    <mergeCell ref="B51:J51"/>
    <mergeCell ref="K51:N51"/>
    <mergeCell ref="M59:O59"/>
    <mergeCell ref="B52:J52"/>
    <mergeCell ref="K52:N52"/>
    <mergeCell ref="B56:F56"/>
    <mergeCell ref="G56:L56"/>
    <mergeCell ref="M56:O58"/>
    <mergeCell ref="B57:C57"/>
    <mergeCell ref="D57:F57"/>
    <mergeCell ref="E58:F58"/>
    <mergeCell ref="G58:H58"/>
    <mergeCell ref="I58:J58"/>
    <mergeCell ref="K58:L58"/>
    <mergeCell ref="B45:D45"/>
    <mergeCell ref="E45:J45"/>
    <mergeCell ref="K45:N45"/>
    <mergeCell ref="E46:G46"/>
    <mergeCell ref="H46:J46"/>
    <mergeCell ref="H37:J37"/>
    <mergeCell ref="B42:J42"/>
    <mergeCell ref="K42:N42"/>
    <mergeCell ref="B43:J43"/>
    <mergeCell ref="K43:N43"/>
    <mergeCell ref="K25:N25"/>
    <mergeCell ref="B27:D27"/>
    <mergeCell ref="E27:J27"/>
    <mergeCell ref="K27:N27"/>
    <mergeCell ref="B41:J41"/>
    <mergeCell ref="K41:N41"/>
    <mergeCell ref="B32:J32"/>
    <mergeCell ref="K32:N32"/>
    <mergeCell ref="B33:J33"/>
    <mergeCell ref="K33:N33"/>
    <mergeCell ref="B34:J34"/>
    <mergeCell ref="K34:N34"/>
    <mergeCell ref="B36:D36"/>
    <mergeCell ref="E36:J36"/>
    <mergeCell ref="K36:N36"/>
    <mergeCell ref="E37:G37"/>
    <mergeCell ref="E28:G28"/>
    <mergeCell ref="H28:J28"/>
    <mergeCell ref="E19:G19"/>
    <mergeCell ref="H19:J19"/>
    <mergeCell ref="B23:J23"/>
    <mergeCell ref="B25:J25"/>
    <mergeCell ref="K23:N23"/>
    <mergeCell ref="B24:J24"/>
    <mergeCell ref="K24:N24"/>
    <mergeCell ref="B15:J15"/>
    <mergeCell ref="K15:N15"/>
    <mergeCell ref="B16:J16"/>
    <mergeCell ref="K16:N16"/>
    <mergeCell ref="B18:D18"/>
    <mergeCell ref="E18:J18"/>
    <mergeCell ref="K18:N18"/>
    <mergeCell ref="B14:J14"/>
    <mergeCell ref="K14:N14"/>
    <mergeCell ref="K5:L5"/>
    <mergeCell ref="J6:L6"/>
    <mergeCell ref="N6:O6"/>
    <mergeCell ref="B7:H7"/>
    <mergeCell ref="J7:L7"/>
    <mergeCell ref="N7:O7"/>
    <mergeCell ref="B9:D9"/>
    <mergeCell ref="E9:J9"/>
    <mergeCell ref="K9:N9"/>
    <mergeCell ref="E10:G10"/>
    <mergeCell ref="H10:J10"/>
    <mergeCell ref="B2:O2"/>
    <mergeCell ref="G3:H3"/>
    <mergeCell ref="J3:K3"/>
    <mergeCell ref="B4:E4"/>
    <mergeCell ref="G4:H4"/>
    <mergeCell ref="J4:O4"/>
  </mergeCells>
  <printOptions horizontalCentered="1"/>
  <pageMargins left="0.23622047244094488" right="0.23622047244094488" top="0.74803149606299213" bottom="0.74803149606299213" header="0.31496062992125984" footer="0.31496062992125984"/>
  <pageSetup paperSize="9" scale="8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3</vt:i4>
      </vt:variant>
    </vt:vector>
  </HeadingPairs>
  <TitlesOfParts>
    <vt:vector size="6" baseType="lpstr">
      <vt:lpstr>Reseräkning 1</vt:lpstr>
      <vt:lpstr>Reseräkning 2</vt:lpstr>
      <vt:lpstr> Exemplet</vt:lpstr>
      <vt:lpstr>' Exemplet'!Tulostusalue</vt:lpstr>
      <vt:lpstr>'Reseräkning 1'!Tulostusalue</vt:lpstr>
      <vt:lpstr>'Reseräkning 2'!Tulostusalue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T1 Reseräkning</dc:title>
  <dc:creator>Yritystulkki</dc:creator>
  <cp:keywords>Företagstolken</cp:keywords>
  <cp:lastModifiedBy>Henri Järvinen</cp:lastModifiedBy>
  <cp:lastPrinted>2025-11-24T08:04:43Z</cp:lastPrinted>
  <dcterms:created xsi:type="dcterms:W3CDTF">2006-04-08T12:39:18Z</dcterms:created>
  <dcterms:modified xsi:type="dcterms:W3CDTF">2025-11-24T08:05:35Z</dcterms:modified>
</cp:coreProperties>
</file>