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enri\Dropbox\Yritystulkki\YT Uusimmat Yleiset\"/>
    </mc:Choice>
  </mc:AlternateContent>
  <xr:revisionPtr revIDLastSave="0" documentId="13_ncr:1_{55FC2F76-9934-45AA-BCB0-77277F9118A7}" xr6:coauthVersionLast="47" xr6:coauthVersionMax="47" xr10:uidLastSave="{00000000-0000-0000-0000-000000000000}"/>
  <workbookProtection workbookAlgorithmName="SHA-512" workbookHashValue="zGgr1kSY9p8rI9DfzFXG3V/HLAG9B9EFTMVXClR2Ae/P0itwKaWbiypx3BjLZWU17iC+793KFew7EoSfmV/ldA==" workbookSaltValue="+ZEAICxRzklBcdi+UXLaHQ==" workbookSpinCount="100000" lockStructure="1"/>
  <bookViews>
    <workbookView xWindow="17895" yWindow="0" windowWidth="26010" windowHeight="20985" xr2:uid="{00000000-000D-0000-FFFF-FFFF00000000}"/>
  </bookViews>
  <sheets>
    <sheet name="Matkalasku 1" sheetId="4" r:id="rId1"/>
    <sheet name="Matkalasku 2" sheetId="1" r:id="rId2"/>
    <sheet name="Esimerkki" sheetId="3" r:id="rId3"/>
  </sheets>
  <definedNames>
    <definedName name="_xlnm.Print_Area" localSheetId="2">Esimerkki!$B$3:$O$72</definedName>
    <definedName name="_xlnm.Print_Area" localSheetId="0">'Matkalasku 1'!$B$2:$Q$40</definedName>
    <definedName name="_xlnm.Print_Area" localSheetId="1">'Matkalasku 2'!$B$2:$O$63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9" i="1" l="1"/>
  <c r="B59" i="1"/>
  <c r="K10" i="4"/>
  <c r="N10" i="4"/>
  <c r="K11" i="4"/>
  <c r="N11" i="4"/>
  <c r="K12" i="4"/>
  <c r="N12" i="4"/>
  <c r="K13" i="4"/>
  <c r="N13" i="4"/>
  <c r="K14" i="4"/>
  <c r="N14" i="4"/>
  <c r="K15" i="4"/>
  <c r="N15" i="4"/>
  <c r="K16" i="4"/>
  <c r="N16" i="4"/>
  <c r="K17" i="4"/>
  <c r="N17" i="4"/>
  <c r="K18" i="4"/>
  <c r="N18" i="4"/>
  <c r="K19" i="4"/>
  <c r="N19" i="4"/>
  <c r="K20" i="4"/>
  <c r="N20" i="4"/>
  <c r="K21" i="4"/>
  <c r="N21" i="4"/>
  <c r="K22" i="4"/>
  <c r="N22" i="4"/>
  <c r="K23" i="4"/>
  <c r="N23" i="4"/>
  <c r="K24" i="4"/>
  <c r="N24" i="4"/>
  <c r="K25" i="4"/>
  <c r="N25" i="4"/>
  <c r="K26" i="4"/>
  <c r="N26" i="4"/>
  <c r="K27" i="4"/>
  <c r="N27" i="4"/>
  <c r="K28" i="4"/>
  <c r="N28" i="4"/>
  <c r="K29" i="4"/>
  <c r="N29" i="4"/>
  <c r="K30" i="4"/>
  <c r="N30" i="4"/>
  <c r="K31" i="4"/>
  <c r="N31" i="4"/>
  <c r="K32" i="4"/>
  <c r="N32" i="4"/>
  <c r="K33" i="4"/>
  <c r="N33" i="4"/>
  <c r="K34" i="4"/>
  <c r="N34" i="4"/>
  <c r="I35" i="4"/>
  <c r="L35" i="4"/>
  <c r="O35" i="4"/>
  <c r="D48" i="1"/>
  <c r="D39" i="1"/>
  <c r="D30" i="1"/>
  <c r="D21" i="1"/>
  <c r="D12" i="1"/>
  <c r="N35" i="4" l="1"/>
  <c r="K35" i="4"/>
  <c r="D13" i="3"/>
  <c r="N37" i="4" l="1"/>
  <c r="G59" i="1"/>
  <c r="K68" i="3" l="1"/>
  <c r="G68" i="3"/>
  <c r="N21" i="1"/>
  <c r="N22" i="3"/>
  <c r="D68" i="3" l="1"/>
  <c r="B68" i="3"/>
  <c r="O58" i="3"/>
  <c r="N58" i="3"/>
  <c r="J58" i="3"/>
  <c r="G58" i="3"/>
  <c r="D58" i="3"/>
  <c r="O49" i="3"/>
  <c r="N49" i="3"/>
  <c r="J49" i="3"/>
  <c r="G49" i="3"/>
  <c r="D49" i="3"/>
  <c r="O40" i="3"/>
  <c r="N40" i="3"/>
  <c r="J40" i="3"/>
  <c r="G40" i="3"/>
  <c r="D40" i="3"/>
  <c r="O31" i="3"/>
  <c r="N31" i="3"/>
  <c r="J31" i="3"/>
  <c r="G31" i="3"/>
  <c r="D31" i="3"/>
  <c r="O22" i="3"/>
  <c r="J22" i="3"/>
  <c r="G22" i="3"/>
  <c r="D22" i="3"/>
  <c r="N18" i="3"/>
  <c r="J18" i="3"/>
  <c r="G18" i="3"/>
  <c r="D18" i="3"/>
  <c r="O13" i="3"/>
  <c r="N13" i="3"/>
  <c r="I68" i="3" s="1"/>
  <c r="J13" i="3"/>
  <c r="G13" i="3"/>
  <c r="N30" i="1"/>
  <c r="N39" i="1"/>
  <c r="O48" i="1"/>
  <c r="N48" i="1"/>
  <c r="J48" i="1"/>
  <c r="G48" i="1"/>
  <c r="O39" i="1"/>
  <c r="J39" i="1"/>
  <c r="G39" i="1"/>
  <c r="O30" i="1"/>
  <c r="J30" i="1"/>
  <c r="G30" i="1"/>
  <c r="O21" i="1"/>
  <c r="J21" i="1"/>
  <c r="G21" i="1"/>
  <c r="O12" i="1"/>
  <c r="N60" i="1"/>
  <c r="J60" i="1"/>
  <c r="G60" i="1"/>
  <c r="D60" i="1"/>
  <c r="C68" i="3" l="1"/>
  <c r="K59" i="1"/>
  <c r="E68" i="3"/>
  <c r="M68" i="3" l="1"/>
  <c r="M72" i="3" s="1"/>
  <c r="J12" i="1"/>
  <c r="E59" i="1" s="1"/>
  <c r="N17" i="1" l="1"/>
  <c r="G12" i="1"/>
  <c r="C59" i="1" s="1"/>
  <c r="N12" i="1"/>
  <c r="I59" i="1" s="1"/>
  <c r="M59" i="1" l="1"/>
  <c r="M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Jadelcons</author>
  </authors>
  <commentList>
    <comment ref="E37" authorId="0" shapeId="0" xr:uid="{00000000-0006-0000-0000-000002000000}">
      <text>
        <r>
          <rPr>
            <sz val="9"/>
            <color indexed="81"/>
            <rFont val="Tahoma"/>
            <family val="2"/>
          </rPr>
          <t xml:space="preserve">Matkaennakkoa tarvitaan maissa, joissa  kuluja maksetaan käteisellä.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kyyjarvar</author>
  </authors>
  <commentList>
    <comment ref="B12" authorId="0" shapeId="0" xr:uid="{DA94F74D-74A9-4890-B24C-872BFF8E67BF}">
      <text>
        <r>
          <rPr>
            <sz val="10"/>
            <color indexed="81"/>
            <rFont val="Tahoma"/>
            <family val="2"/>
          </rPr>
          <t>Kirjoita matkan alkamisaika muotoon 
pp.kk.vvvv tt:min. Katso esimerkki!</t>
        </r>
      </text>
    </comment>
    <comment ref="C12" authorId="0" shapeId="0" xr:uid="{285080E2-D6C9-4EC0-8E71-63E84BA6D96A}">
      <text>
        <r>
          <rPr>
            <sz val="10"/>
            <color indexed="81"/>
            <rFont val="Tahoma"/>
            <family val="2"/>
          </rPr>
          <t>Kirjoita matkan päättymisaika muotoon 
pp.kk.vvvv tt:min. Katso esimerkki!</t>
        </r>
      </text>
    </comment>
    <comment ref="D12" authorId="0" shapeId="0" xr:uid="{9ECE79F6-7EFB-4193-B1F7-43E08244CC75}">
      <text>
        <r>
          <rPr>
            <sz val="10"/>
            <color indexed="81"/>
            <rFont val="Tahoma"/>
            <family val="2"/>
          </rPr>
          <t>Matkan kesto: X tuntia : X minuuttia : X sekuntia.</t>
        </r>
      </text>
    </comment>
    <comment ref="H12" authorId="0" shapeId="0" xr:uid="{C31D61E9-6CD7-44BF-BC70-9F388B864B38}">
      <text>
        <r>
          <rPr>
            <b/>
            <sz val="10"/>
            <color indexed="81"/>
            <rFont val="Tahoma"/>
            <family val="2"/>
          </rPr>
          <t xml:space="preserve">Osapäivärahan laskenta matkan keston mukaan: 
</t>
        </r>
        <r>
          <rPr>
            <sz val="10"/>
            <color indexed="81"/>
            <rFont val="Tahoma"/>
            <family val="2"/>
          </rPr>
          <t>- Osapäiväraha maksetaan, kun matka-aika on yli 6 tuntia, 
  mutta alle 10 tuntia.
- Kun viimeinen matkavuorokausi on ylittynyt 2 - 6 tuntia, 
  maksetaan kokopäivärahan lisäksi osapäiväraha.</t>
        </r>
      </text>
    </comment>
    <comment ref="K12" authorId="1" shapeId="0" xr:uid="{036FD0D5-0FF1-40C4-9F4B-E165568EAF55}">
      <text>
        <r>
          <rPr>
            <sz val="10"/>
            <color indexed="81"/>
            <rFont val="Tahoma"/>
            <family val="2"/>
          </rPr>
          <t>Henkilöauto, bussi, lento, lautta, vene, mopedi, moottoripyörä</t>
        </r>
      </text>
    </comment>
    <comment ref="M12" authorId="0" shapeId="0" xr:uid="{57DF83E6-4E8A-4A5C-AA63-04DF1B3A13BB}">
      <text>
        <r>
          <rPr>
            <sz val="10"/>
            <color indexed="81"/>
            <rFont val="Tahoma"/>
            <family val="2"/>
          </rPr>
          <t>Ilmoita euroina, älä sentteinä!</t>
        </r>
      </text>
    </comment>
    <comment ref="K14" authorId="0" shapeId="0" xr:uid="{2D132F63-13C4-46EE-89D2-7BDC1E88FEF1}">
      <text>
        <r>
          <rPr>
            <sz val="10"/>
            <color indexed="81"/>
            <rFont val="Tahoma"/>
            <family val="2"/>
          </rPr>
          <t>Lisää matkaliput, majoituskulut, auton vuokrat yms. matkakulut, myös Yömatkaraha.</t>
        </r>
      </text>
    </comment>
    <comment ref="B21" authorId="0" shapeId="0" xr:uid="{C031ED17-8B18-47DF-BB3E-89FE2AD10440}">
      <text>
        <r>
          <rPr>
            <sz val="10"/>
            <color indexed="81"/>
            <rFont val="Tahoma"/>
            <family val="2"/>
          </rPr>
          <t>Kirjoita matkan alkamisaika muotoon 
pp.kk.vvvv tt:min. Katso esimerkki!</t>
        </r>
      </text>
    </comment>
    <comment ref="C21" authorId="0" shapeId="0" xr:uid="{79B3F270-E27A-439A-9B1B-9B696EE076B8}">
      <text>
        <r>
          <rPr>
            <sz val="10"/>
            <color indexed="81"/>
            <rFont val="Tahoma"/>
            <family val="2"/>
          </rPr>
          <t>Kirjoita matkan päättymisaika muotoon 
pp.kk.vvvv tt:min. Katso esimerkki!</t>
        </r>
      </text>
    </comment>
    <comment ref="D48" authorId="0" shapeId="0" xr:uid="{39B011DA-5C22-421B-83A6-3C9248DC5097}">
      <text>
        <r>
          <rPr>
            <sz val="10"/>
            <color indexed="81"/>
            <rFont val="Tahoma"/>
            <family val="2"/>
          </rPr>
          <t>Matkan kesto 43 tuntia : 30 minuuttia : 00 sekuntia.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13" authorId="0" shapeId="0" xr:uid="{3DE2581B-0918-4B55-A555-5F185C059B21}">
      <text>
        <r>
          <rPr>
            <sz val="10"/>
            <color indexed="81"/>
            <rFont val="Tahoma"/>
            <family val="2"/>
          </rPr>
          <t>Matkan alkamisaika päivämäärä ja kellonaika. Huomaa kirjoitustapa eli välilyönti päivämäärän ja kellonajan välissä sekä kellonaikaan kaksoispisteet.</t>
        </r>
      </text>
    </comment>
    <comment ref="C13" authorId="0" shapeId="0" xr:uid="{820750E3-AD54-4ED3-B415-7FD43268E68E}">
      <text>
        <r>
          <rPr>
            <sz val="10"/>
            <color indexed="81"/>
            <rFont val="Tahoma"/>
            <family val="2"/>
          </rPr>
          <t>Kirjoita matkan päättymisaika muotoon 
pp.kk.vvvv tt:min. Katso esimerkki!</t>
        </r>
      </text>
    </comment>
    <comment ref="D13" authorId="0" shapeId="0" xr:uid="{8F100F37-3504-4397-9B4B-46D29AF05E56}">
      <text>
        <r>
          <rPr>
            <sz val="10"/>
            <color indexed="81"/>
            <rFont val="Tahoma"/>
            <family val="2"/>
          </rPr>
          <t>Matkan kesto 43 tuntia : 30 minuuttia : 00 sekuntia.</t>
        </r>
      </text>
    </comment>
    <comment ref="H13" authorId="0" shapeId="0" xr:uid="{8AE17F2F-456B-4887-82C5-B5B4C83C7064}">
      <text>
        <r>
          <rPr>
            <b/>
            <sz val="10"/>
            <color indexed="81"/>
            <rFont val="Tahoma"/>
            <family val="2"/>
          </rPr>
          <t xml:space="preserve">Osapäivärahan laskenta matkan keston mukaan: 
</t>
        </r>
        <r>
          <rPr>
            <sz val="10"/>
            <color indexed="81"/>
            <rFont val="Tahoma"/>
            <family val="2"/>
          </rPr>
          <t xml:space="preserve">- Osapäiväraha maksetaan, kun matka-aika on yli 6 tuntia, 
  mutta alle 10 tuntia.
- Kun viimeinen matkavuorokausi on ylittynyt 2 - 6 tuntia, 
  maksetaan lisäksi osapäiväraha 20 euroa.
</t>
        </r>
        <r>
          <rPr>
            <b/>
            <sz val="10"/>
            <color indexed="81"/>
            <rFont val="Tahoma"/>
            <family val="2"/>
          </rPr>
          <t xml:space="preserve">Vähennykset
</t>
        </r>
        <r>
          <rPr>
            <sz val="10"/>
            <color indexed="81"/>
            <rFont val="Tahoma"/>
            <family val="2"/>
          </rPr>
          <t xml:space="preserve">Jos palkansaaja saa yhden ilmaisen tai matkalipun hintaan sisältyneen ruoan, osapäiväraha puolitetaan. </t>
        </r>
      </text>
    </comment>
    <comment ref="K15" authorId="0" shapeId="0" xr:uid="{70F3B834-A8F8-4F7C-821D-327B2A93B5BE}">
      <text>
        <r>
          <rPr>
            <sz val="10"/>
            <color indexed="81"/>
            <rFont val="Tahoma"/>
            <family val="2"/>
          </rPr>
          <t>- Lisää kilometrikorvauksen peruste,
  (esim. lisämatkustajat, perävaunu)
- Lisää itse maksetut kustannukset 
  (matkaliput, majoituskulut yms.)
- Lisää myös Yömatkaraha.</t>
        </r>
      </text>
    </comment>
    <comment ref="B22" authorId="0" shapeId="0" xr:uid="{DFD58B01-F970-4436-91CA-30D457A78298}">
      <text>
        <r>
          <rPr>
            <sz val="10"/>
            <color indexed="81"/>
            <rFont val="Tahoma"/>
            <family val="2"/>
          </rPr>
          <t>Kirjoita matkan alkamisaika muotoon 
pp.kk.vvvv tt:min. Katso esimerkki!</t>
        </r>
      </text>
    </comment>
    <comment ref="C22" authorId="0" shapeId="0" xr:uid="{F811410A-C86B-4C9A-BDF2-3F025F1E723E}">
      <text>
        <r>
          <rPr>
            <sz val="10"/>
            <color indexed="81"/>
            <rFont val="Tahoma"/>
            <family val="2"/>
          </rPr>
          <t>Kirjoita matkan päättymisaika muotoon 
pp.kk.vvvv tt:min. Katso esimerkki!</t>
        </r>
      </text>
    </comment>
    <comment ref="D22" authorId="0" shapeId="0" xr:uid="{2DB2723D-883F-4011-8B5C-91373C28DC59}">
      <text>
        <r>
          <rPr>
            <sz val="10"/>
            <color indexed="81"/>
            <rFont val="Tahoma"/>
            <family val="2"/>
          </rPr>
          <t>Matkan kesto 68 tuntia : 30 minuuttia</t>
        </r>
      </text>
    </comment>
    <comment ref="B31" authorId="0" shapeId="0" xr:uid="{A4CFD07B-F413-4EC9-8FB5-E9DE138EF6F2}">
      <text>
        <r>
          <rPr>
            <sz val="10"/>
            <color indexed="81"/>
            <rFont val="Tahoma"/>
            <family val="2"/>
          </rPr>
          <t>Kirjoita matkan alkamisaika muotoon 
pp.kk.vvvv tt:min. Katso esimerkki!</t>
        </r>
      </text>
    </comment>
    <comment ref="C31" authorId="0" shapeId="0" xr:uid="{6350D726-E345-4385-BA0A-58C078FE3634}">
      <text>
        <r>
          <rPr>
            <sz val="10"/>
            <color indexed="81"/>
            <rFont val="Tahoma"/>
            <family val="2"/>
          </rPr>
          <t>Kirjoita matkan päättymisaika muotoon 
pp.kk.vvvv tt:min. Katso esimerkki!</t>
        </r>
      </text>
    </comment>
    <comment ref="D31" authorId="0" shapeId="0" xr:uid="{D9594926-7C57-4BC8-B663-A7DE2FDBC42F}">
      <text>
        <r>
          <rPr>
            <sz val="10"/>
            <color indexed="81"/>
            <rFont val="Tahoma"/>
            <family val="2"/>
          </rPr>
          <t>Matkan kesto tuntia : minuuttia : sekuntia.</t>
        </r>
      </text>
    </comment>
    <comment ref="B40" authorId="0" shapeId="0" xr:uid="{4708CE11-E1BC-420B-BBA1-091EA62C062E}">
      <text>
        <r>
          <rPr>
            <sz val="10"/>
            <color indexed="81"/>
            <rFont val="Tahoma"/>
            <family val="2"/>
          </rPr>
          <t>Kirjoita matkan alkamisaika muotoon 
pp.kk.vvvv tt:min. Katso esimerkki!</t>
        </r>
      </text>
    </comment>
    <comment ref="C40" authorId="0" shapeId="0" xr:uid="{E66E4E61-D895-4CA7-AE44-64A9E0FC973E}">
      <text>
        <r>
          <rPr>
            <sz val="10"/>
            <color indexed="81"/>
            <rFont val="Tahoma"/>
            <family val="2"/>
          </rPr>
          <t>Kirjoita matkan päättymisaika muotoon 
pp.kk.vvvv tt:min. Katso esimerkki!</t>
        </r>
      </text>
    </comment>
    <comment ref="D40" authorId="0" shapeId="0" xr:uid="{6304AEED-7E8E-4075-87A5-672631455055}">
      <text>
        <r>
          <rPr>
            <sz val="10"/>
            <color indexed="81"/>
            <rFont val="Tahoma"/>
            <family val="2"/>
          </rPr>
          <t>Matkan kesto tuntia : minuuttia : sekuntia.</t>
        </r>
      </text>
    </comment>
    <comment ref="B49" authorId="0" shapeId="0" xr:uid="{18946746-52A3-47C1-8DD6-7C69863143AB}">
      <text>
        <r>
          <rPr>
            <sz val="10"/>
            <color indexed="81"/>
            <rFont val="Tahoma"/>
            <family val="2"/>
          </rPr>
          <t>Kirjoita matkan alkamisaika muotoon 
pp.kk.vvvv tt:min. Katso esimerkki!</t>
        </r>
      </text>
    </comment>
    <comment ref="C49" authorId="0" shapeId="0" xr:uid="{36EB3A4C-8C13-4581-85A8-A0782D2D831E}">
      <text>
        <r>
          <rPr>
            <sz val="10"/>
            <color indexed="81"/>
            <rFont val="Tahoma"/>
            <family val="2"/>
          </rPr>
          <t>Kirjoita matkan päättymisaika muotoon 
pp.kk.vvvv tt:min. Katso esimerkki!</t>
        </r>
      </text>
    </comment>
    <comment ref="D49" authorId="0" shapeId="0" xr:uid="{8D246C89-59E8-4A53-A8B8-6AAE6CE6C942}">
      <text>
        <r>
          <rPr>
            <sz val="10"/>
            <color indexed="81"/>
            <rFont val="Tahoma"/>
            <family val="2"/>
          </rPr>
          <t>Matkan kesto tuntia : minuuttia : sekuntia.</t>
        </r>
      </text>
    </comment>
    <comment ref="B58" authorId="0" shapeId="0" xr:uid="{4E110E2B-37B0-4972-A91B-B6E65C09A353}">
      <text>
        <r>
          <rPr>
            <sz val="10"/>
            <color indexed="81"/>
            <rFont val="Tahoma"/>
            <family val="2"/>
          </rPr>
          <t>Kirjoita matkan alkamisaika muotoon 
pp.kk.vvvv tt:min. Katso esimerkki!</t>
        </r>
      </text>
    </comment>
    <comment ref="C58" authorId="0" shapeId="0" xr:uid="{AF85C30E-E98A-40D5-9831-B434AC1D23AA}">
      <text>
        <r>
          <rPr>
            <sz val="10"/>
            <color indexed="81"/>
            <rFont val="Tahoma"/>
            <family val="2"/>
          </rPr>
          <t>Kirjoita matkan päättymisaika muotoon 
pp.kk.vvvv tt:min. Katso esimerkki!</t>
        </r>
      </text>
    </comment>
    <comment ref="D58" authorId="0" shapeId="0" xr:uid="{4BD79759-CE96-4AB1-8BCA-D3E6580494D9}">
      <text>
        <r>
          <rPr>
            <sz val="10"/>
            <color indexed="81"/>
            <rFont val="Tahoma"/>
            <family val="2"/>
          </rPr>
          <t>Matkan kesto tuntia : minuuttia : sekuntia.</t>
        </r>
      </text>
    </comment>
  </commentList>
</comments>
</file>

<file path=xl/sharedStrings.xml><?xml version="1.0" encoding="utf-8"?>
<sst xmlns="http://schemas.openxmlformats.org/spreadsheetml/2006/main" count="478" uniqueCount="67">
  <si>
    <t>Päivämäärä</t>
  </si>
  <si>
    <t xml:space="preserve"> </t>
  </si>
  <si>
    <t>Matkustamiskustannukset</t>
  </si>
  <si>
    <t>Päivärahatiedot</t>
  </si>
  <si>
    <t>km</t>
  </si>
  <si>
    <t>á €</t>
  </si>
  <si>
    <t>Euroa</t>
  </si>
  <si>
    <t>á  €</t>
  </si>
  <si>
    <t xml:space="preserve"> Euroa</t>
  </si>
  <si>
    <t xml:space="preserve"> euroa</t>
  </si>
  <si>
    <t>h-a</t>
  </si>
  <si>
    <t>Yritystulkki T1 Matkalasku</t>
  </si>
  <si>
    <t xml:space="preserve"> Lisätietoja</t>
  </si>
  <si>
    <t xml:space="preserve"> Laskuttajan allekirjoitus</t>
  </si>
  <si>
    <t xml:space="preserve"> Maksetaan</t>
  </si>
  <si>
    <t xml:space="preserve"> Matkan lähtö- ja päätepiste, matkareitti (matkan tarkoitus)</t>
  </si>
  <si>
    <t>Laskutusjakso</t>
  </si>
  <si>
    <t>Kulku-väline</t>
  </si>
  <si>
    <t>Maksajan nimi</t>
  </si>
  <si>
    <t>Matka alkoi</t>
  </si>
  <si>
    <t>Matka päättyi</t>
  </si>
  <si>
    <t>Kokopäiväraha</t>
  </si>
  <si>
    <t>Osapäiväraha</t>
  </si>
  <si>
    <t>Matka-aikatiedot</t>
  </si>
  <si>
    <t>Kpl</t>
  </si>
  <si>
    <t>Pvm        Klo</t>
  </si>
  <si>
    <t>Matkan</t>
  </si>
  <si>
    <t>kesto</t>
  </si>
  <si>
    <t>Matkaennakkoa</t>
  </si>
  <si>
    <t xml:space="preserve"> MATKALASKU</t>
  </si>
  <si>
    <t>Muut</t>
  </si>
  <si>
    <t>kulut</t>
  </si>
  <si>
    <t>Muut kulut, selite</t>
  </si>
  <si>
    <t>YHTEENSÄ</t>
  </si>
  <si>
    <t>Kilometrit</t>
  </si>
  <si>
    <t>Muut kulut</t>
  </si>
  <si>
    <t>30.1.202X</t>
  </si>
  <si>
    <t>Tammi - maaliskuu</t>
  </si>
  <si>
    <t>FI11 1111 2222 3333 56</t>
  </si>
  <si>
    <t>Matkakustannusten korvaukset yhteensä</t>
  </si>
  <si>
    <t>IBAN-tilinumero</t>
  </si>
  <si>
    <t>Henkilötunnus</t>
  </si>
  <si>
    <t>MATKALASKU</t>
  </si>
  <si>
    <t>Maksun saajan nimi ja osoite</t>
  </si>
  <si>
    <t xml:space="preserve"> Pysäköintimaksut </t>
  </si>
  <si>
    <t xml:space="preserve"> Perävaunu hinauksessa</t>
  </si>
  <si>
    <t xml:space="preserve"> Hotellilasku</t>
  </si>
  <si>
    <t xml:space="preserve"> Tampere-Hämeenlinna-Tampere (työmaakokous)</t>
  </si>
  <si>
    <t xml:space="preserve"> Tampere-Viitasaari-Tampere (laiteasennus ja testaus)</t>
  </si>
  <si>
    <t>Matti Meikäläinen, Hämeentie 1, 33100 Tampere</t>
  </si>
  <si>
    <t xml:space="preserve"> Matkustajat Hänninen ja Korhonen</t>
  </si>
  <si>
    <t xml:space="preserve"> Yhteensä</t>
  </si>
  <si>
    <t xml:space="preserve"> Matkaennakkoa</t>
  </si>
  <si>
    <t xml:space="preserve"> YHTEENSÄ</t>
  </si>
  <si>
    <t xml:space="preserve"> Majoitus Hotelli XXXX</t>
  </si>
  <si>
    <t xml:space="preserve"> (myyntiesittely XXXX Oy ja XXXX Ky)</t>
  </si>
  <si>
    <t>Määrä</t>
  </si>
  <si>
    <t>Klo</t>
  </si>
  <si>
    <t>Pvm</t>
  </si>
  <si>
    <t>Päättyi</t>
  </si>
  <si>
    <t>Alkoi</t>
  </si>
  <si>
    <t>Matkatiedot</t>
  </si>
  <si>
    <t xml:space="preserve"> Muut kulut</t>
  </si>
  <si>
    <t>010170-A123</t>
  </si>
  <si>
    <t xml:space="preserve"> Pysäköinti XXXX-Parkki Oy</t>
  </si>
  <si>
    <t xml:space="preserve"> Tampere - Lappeenranta - Tampere  </t>
  </si>
  <si>
    <t>Asennus 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</si>
</sst>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yy\ h:mm;@"/>
    <numFmt numFmtId="165" formatCode="[h]:mm:ss;@"/>
    <numFmt numFmtId="166" formatCode="#,##0.00\ &quot;€&quot;"/>
    <numFmt numFmtId="167" formatCode="h:mm;@"/>
    <numFmt numFmtId="168" formatCode="0.0"/>
    <numFmt numFmtId="169" formatCode="d\.m\.yy;@"/>
  </numFmts>
  <fonts count="26" x14ac:knownFonts="1">
    <font>
      <sz val="10"/>
      <name val="Arial"/>
    </font>
    <font>
      <b/>
      <sz val="8"/>
      <name val="Arial"/>
      <family val="2"/>
    </font>
    <font>
      <b/>
      <sz val="10"/>
      <name val="Arial"/>
      <family val="2"/>
    </font>
    <font>
      <sz val="10"/>
      <name val="Arial"/>
      <family val="2"/>
    </font>
    <font>
      <b/>
      <sz val="9"/>
      <name val="Arial"/>
      <family val="2"/>
    </font>
    <font>
      <sz val="9"/>
      <name val="Arial"/>
      <family val="2"/>
    </font>
    <font>
      <b/>
      <sz val="14"/>
      <name val="Verdana"/>
      <family val="2"/>
    </font>
    <font>
      <sz val="10"/>
      <color indexed="81"/>
      <name val="Tahoma"/>
      <family val="2"/>
    </font>
    <font>
      <b/>
      <sz val="10"/>
      <color indexed="81"/>
      <name val="Tahoma"/>
      <family val="2"/>
    </font>
    <font>
      <b/>
      <sz val="9"/>
      <name val="Calibri"/>
      <family val="2"/>
      <scheme val="minor"/>
    </font>
    <font>
      <b/>
      <sz val="11"/>
      <name val="Arial"/>
      <family val="2"/>
    </font>
    <font>
      <sz val="11"/>
      <name val="Arial"/>
      <family val="2"/>
    </font>
    <font>
      <b/>
      <sz val="10"/>
      <color theme="0"/>
      <name val="Arial"/>
      <family val="2"/>
    </font>
    <font>
      <b/>
      <sz val="9"/>
      <color theme="0"/>
      <name val="Arial"/>
      <family val="2"/>
    </font>
    <font>
      <sz val="9"/>
      <name val="Calibri"/>
      <family val="2"/>
      <scheme val="minor"/>
    </font>
    <font>
      <sz val="8"/>
      <name val="Arial"/>
      <family val="2"/>
    </font>
    <font>
      <b/>
      <sz val="8"/>
      <color theme="1"/>
      <name val="Arial"/>
      <family val="2"/>
    </font>
    <font>
      <sz val="10"/>
      <color theme="0"/>
      <name val="Arial"/>
      <family val="2"/>
    </font>
    <font>
      <sz val="8"/>
      <name val="Arial Narrow"/>
      <family val="2"/>
    </font>
    <font>
      <u/>
      <sz val="10"/>
      <name val="Arial"/>
      <family val="2"/>
    </font>
    <font>
      <b/>
      <sz val="8"/>
      <name val="Calibri"/>
      <family val="2"/>
      <scheme val="minor"/>
    </font>
    <font>
      <sz val="12"/>
      <name val="Arial"/>
      <family val="2"/>
    </font>
    <font>
      <b/>
      <sz val="12"/>
      <name val="Arial"/>
      <family val="2"/>
    </font>
    <font>
      <sz val="9"/>
      <color indexed="81"/>
      <name val="Tahoma"/>
      <family val="2"/>
    </font>
    <font>
      <b/>
      <sz val="8"/>
      <color theme="0"/>
      <name val="Arial"/>
      <family val="2"/>
    </font>
    <font>
      <b/>
      <sz val="11"/>
      <color theme="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rgb="FF0152A1"/>
        <bgColor indexed="64"/>
      </patternFill>
    </fill>
    <fill>
      <patternFill patternType="solid">
        <fgColor rgb="FFFEFFD5"/>
        <bgColor indexed="64"/>
      </patternFill>
    </fill>
    <fill>
      <patternFill patternType="solid">
        <fgColor rgb="FFFFFFCC"/>
        <bgColor indexed="64"/>
      </patternFill>
    </fill>
    <fill>
      <patternFill patternType="solid">
        <fgColor indexed="65"/>
        <bgColor theme="0"/>
      </patternFill>
    </fill>
  </fills>
  <borders count="4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diagonal/>
    </border>
    <border>
      <left/>
      <right style="medium">
        <color theme="0" tint="-0.34998626667073579"/>
      </right>
      <top style="thin">
        <color theme="0" tint="-0.34998626667073579"/>
      </top>
      <bottom/>
      <diagonal/>
    </border>
    <border>
      <left style="medium">
        <color theme="0" tint="-0.34998626667073579"/>
      </left>
      <right/>
      <top/>
      <bottom/>
      <diagonal/>
    </border>
    <border>
      <left style="thin">
        <color theme="0" tint="-0.34998626667073579"/>
      </left>
      <right style="medium">
        <color theme="0" tint="-0.34998626667073579"/>
      </right>
      <top/>
      <bottom/>
      <diagonal/>
    </border>
    <border>
      <left style="medium">
        <color theme="0" tint="-0.34998626667073579"/>
      </left>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bottom/>
      <diagonal/>
    </border>
    <border>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diagonal/>
    </border>
    <border>
      <left style="medium">
        <color theme="0" tint="-0.34998626667073579"/>
      </left>
      <right style="thin">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2">
    <xf numFmtId="0" fontId="0" fillId="0" borderId="0"/>
    <xf numFmtId="0" fontId="3" fillId="0" borderId="0"/>
  </cellStyleXfs>
  <cellXfs count="427">
    <xf numFmtId="0" fontId="0" fillId="0" borderId="0" xfId="0"/>
    <xf numFmtId="0" fontId="0" fillId="0" borderId="0" xfId="0" applyAlignment="1">
      <alignment horizontal="center"/>
    </xf>
    <xf numFmtId="0" fontId="0" fillId="0" borderId="0" xfId="0" applyAlignment="1">
      <alignment horizontal="left" vertical="top" wrapText="1"/>
    </xf>
    <xf numFmtId="3" fontId="5" fillId="0" borderId="1" xfId="0" applyNumberFormat="1" applyFont="1" applyBorder="1" applyAlignment="1" applyProtection="1">
      <alignment horizontal="center" vertical="center"/>
      <protection locked="0"/>
    </xf>
    <xf numFmtId="4" fontId="5" fillId="0" borderId="1" xfId="0" applyNumberFormat="1" applyFont="1" applyBorder="1" applyAlignment="1" applyProtection="1">
      <alignment horizontal="center" vertical="center"/>
      <protection locked="0"/>
    </xf>
    <xf numFmtId="4" fontId="5" fillId="2" borderId="1" xfId="0" applyNumberFormat="1" applyFont="1" applyFill="1" applyBorder="1" applyAlignment="1" applyProtection="1">
      <alignment horizontal="center" vertical="center"/>
      <protection hidden="1"/>
    </xf>
    <xf numFmtId="1" fontId="5" fillId="0" borderId="1" xfId="0" applyNumberFormat="1" applyFont="1" applyBorder="1" applyAlignment="1" applyProtection="1">
      <alignment horizontal="center" vertical="center"/>
      <protection locked="0"/>
    </xf>
    <xf numFmtId="0" fontId="6" fillId="0" borderId="0" xfId="0" applyFont="1"/>
    <xf numFmtId="0" fontId="5" fillId="0" borderId="0" xfId="0" applyFont="1" applyAlignment="1">
      <alignment vertical="center"/>
    </xf>
    <xf numFmtId="0" fontId="5" fillId="0" borderId="0" xfId="0" applyFont="1" applyAlignment="1">
      <alignment horizontal="center" vertical="center"/>
    </xf>
    <xf numFmtId="164" fontId="5" fillId="0" borderId="1" xfId="0" applyNumberFormat="1" applyFont="1" applyBorder="1" applyAlignment="1" applyProtection="1">
      <alignment horizontal="center" vertical="center"/>
      <protection locked="0"/>
    </xf>
    <xf numFmtId="0" fontId="3" fillId="0" borderId="6" xfId="0" applyFont="1" applyBorder="1" applyAlignment="1">
      <alignment vertical="center"/>
    </xf>
    <xf numFmtId="0" fontId="2" fillId="0" borderId="0" xfId="0" applyFont="1"/>
    <xf numFmtId="165" fontId="5" fillId="0" borderId="0" xfId="0" applyNumberFormat="1" applyFont="1" applyAlignment="1">
      <alignment vertical="center"/>
    </xf>
    <xf numFmtId="0" fontId="0" fillId="0" borderId="6" xfId="0" applyBorder="1" applyAlignment="1">
      <alignment vertical="center"/>
    </xf>
    <xf numFmtId="1" fontId="5" fillId="0" borderId="11" xfId="0" applyNumberFormat="1" applyFont="1" applyBorder="1" applyAlignment="1" applyProtection="1">
      <alignment horizontal="center" vertical="center"/>
      <protection locked="0"/>
    </xf>
    <xf numFmtId="164" fontId="5" fillId="0" borderId="19" xfId="0" applyNumberFormat="1" applyFont="1" applyBorder="1" applyAlignment="1" applyProtection="1">
      <alignment horizontal="center" vertical="center"/>
      <protection locked="0"/>
    </xf>
    <xf numFmtId="4" fontId="5" fillId="2" borderId="10" xfId="0" applyNumberFormat="1" applyFont="1" applyFill="1" applyBorder="1" applyAlignment="1" applyProtection="1">
      <alignment horizontal="center" vertical="center"/>
      <protection hidden="1"/>
    </xf>
    <xf numFmtId="0" fontId="5" fillId="0" borderId="19" xfId="0" applyFont="1" applyBorder="1" applyAlignment="1" applyProtection="1">
      <alignment horizontal="center" vertical="center"/>
      <protection locked="0"/>
    </xf>
    <xf numFmtId="165" fontId="5" fillId="0" borderId="12" xfId="0" applyNumberFormat="1" applyFont="1" applyBorder="1" applyAlignment="1">
      <alignment horizontal="center" vertical="center"/>
    </xf>
    <xf numFmtId="4" fontId="5" fillId="0" borderId="12" xfId="0" applyNumberFormat="1" applyFont="1" applyBorder="1" applyAlignment="1" applyProtection="1">
      <alignment horizontal="center" vertical="center"/>
      <protection hidden="1"/>
    </xf>
    <xf numFmtId="4" fontId="5" fillId="0" borderId="3" xfId="0" applyNumberFormat="1" applyFont="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1" fillId="2" borderId="10" xfId="0" applyFont="1" applyFill="1" applyBorder="1" applyAlignment="1" applyProtection="1">
      <alignment horizontal="left" vertical="center"/>
      <protection hidden="1"/>
    </xf>
    <xf numFmtId="0" fontId="1" fillId="2" borderId="20" xfId="0" applyFont="1" applyFill="1" applyBorder="1" applyAlignment="1" applyProtection="1">
      <alignment horizontal="center" vertical="center"/>
      <protection hidden="1"/>
    </xf>
    <xf numFmtId="4" fontId="5" fillId="0" borderId="20" xfId="0" applyNumberFormat="1" applyFont="1" applyBorder="1" applyAlignment="1" applyProtection="1">
      <alignment horizontal="center" vertical="center"/>
      <protection locked="0"/>
    </xf>
    <xf numFmtId="164" fontId="5" fillId="0" borderId="12" xfId="0" applyNumberFormat="1" applyFont="1" applyBorder="1" applyAlignment="1">
      <alignment horizontal="center" vertical="center"/>
    </xf>
    <xf numFmtId="1" fontId="5" fillId="0" borderId="12" xfId="0" applyNumberFormat="1" applyFont="1" applyBorder="1" applyAlignment="1">
      <alignment horizontal="center" vertical="center"/>
    </xf>
    <xf numFmtId="4"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3" fontId="5" fillId="0" borderId="12" xfId="0" applyNumberFormat="1" applyFont="1" applyBorder="1" applyAlignment="1">
      <alignment horizontal="center" vertical="center"/>
    </xf>
    <xf numFmtId="0" fontId="0" fillId="0" borderId="22" xfId="0" applyBorder="1" applyAlignment="1">
      <alignment horizontal="left" vertical="top" wrapText="1"/>
    </xf>
    <xf numFmtId="0" fontId="3" fillId="0" borderId="17" xfId="0" applyFont="1" applyBorder="1" applyAlignment="1">
      <alignment vertical="center"/>
    </xf>
    <xf numFmtId="0" fontId="4" fillId="0" borderId="0" xfId="0" applyFont="1" applyAlignment="1">
      <alignment horizontal="left"/>
    </xf>
    <xf numFmtId="0" fontId="4" fillId="0" borderId="0" xfId="0" applyFont="1"/>
    <xf numFmtId="4" fontId="2" fillId="0" borderId="1" xfId="0" applyNumberFormat="1" applyFont="1" applyBorder="1" applyAlignment="1" applyProtection="1">
      <alignment horizontal="center" vertical="center"/>
      <protection locked="0"/>
    </xf>
    <xf numFmtId="0" fontId="4" fillId="0" borderId="0" xfId="0" applyFont="1" applyAlignment="1">
      <alignment horizontal="center"/>
    </xf>
    <xf numFmtId="4" fontId="5" fillId="2" borderId="20" xfId="0" applyNumberFormat="1" applyFont="1" applyFill="1" applyBorder="1" applyAlignment="1">
      <alignment horizontal="center" vertical="center"/>
    </xf>
    <xf numFmtId="164" fontId="5" fillId="0" borderId="21" xfId="0" applyNumberFormat="1" applyFont="1" applyBorder="1" applyAlignment="1">
      <alignment horizontal="center" vertical="center"/>
    </xf>
    <xf numFmtId="0" fontId="5" fillId="0" borderId="3" xfId="0" applyFont="1" applyBorder="1" applyAlignment="1">
      <alignment horizontal="center" vertical="center"/>
    </xf>
    <xf numFmtId="3" fontId="5" fillId="0" borderId="3"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0" borderId="14" xfId="0" applyNumberFormat="1" applyFont="1" applyBorder="1" applyAlignment="1">
      <alignment horizontal="center" vertical="center"/>
    </xf>
    <xf numFmtId="0" fontId="3" fillId="0" borderId="0" xfId="0" applyFont="1" applyAlignment="1">
      <alignment vertical="center"/>
    </xf>
    <xf numFmtId="165" fontId="5" fillId="2" borderId="20" xfId="0" applyNumberFormat="1" applyFont="1" applyFill="1" applyBorder="1" applyAlignment="1">
      <alignment horizontal="center" vertical="center"/>
    </xf>
    <xf numFmtId="0" fontId="5" fillId="3" borderId="0" xfId="0" applyFont="1" applyFill="1" applyAlignment="1" applyProtection="1">
      <alignment vertical="center"/>
      <protection hidden="1"/>
    </xf>
    <xf numFmtId="0" fontId="5" fillId="3" borderId="22" xfId="0" applyFont="1" applyFill="1" applyBorder="1" applyAlignment="1" applyProtection="1">
      <alignment vertical="center"/>
      <protection hidden="1"/>
    </xf>
    <xf numFmtId="0" fontId="4" fillId="3" borderId="24"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5" fillId="0" borderId="0" xfId="0" applyFont="1"/>
    <xf numFmtId="0" fontId="4" fillId="3" borderId="25" xfId="0" applyFont="1" applyFill="1" applyBorder="1" applyAlignment="1" applyProtection="1">
      <alignment horizontal="center" vertical="center"/>
      <protection hidden="1"/>
    </xf>
    <xf numFmtId="0" fontId="4" fillId="3" borderId="7" xfId="0" applyFont="1" applyFill="1" applyBorder="1" applyAlignment="1" applyProtection="1">
      <alignment horizontal="center" vertical="center"/>
      <protection hidden="1"/>
    </xf>
    <xf numFmtId="0" fontId="4" fillId="3" borderId="8" xfId="0" applyFont="1" applyFill="1" applyBorder="1" applyAlignment="1" applyProtection="1">
      <alignment horizontal="center" vertical="center"/>
      <protection hidden="1"/>
    </xf>
    <xf numFmtId="0" fontId="2" fillId="0" borderId="23" xfId="0" applyFont="1" applyBorder="1" applyAlignment="1" applyProtection="1">
      <alignment horizontal="left" vertical="center"/>
      <protection hidden="1"/>
    </xf>
    <xf numFmtId="0" fontId="4" fillId="3" borderId="23" xfId="0" applyFont="1" applyFill="1" applyBorder="1" applyAlignment="1" applyProtection="1">
      <alignment horizontal="center" vertical="center"/>
      <protection hidden="1"/>
    </xf>
    <xf numFmtId="3" fontId="3" fillId="0" borderId="19" xfId="0" applyNumberFormat="1" applyFont="1" applyBorder="1" applyAlignment="1">
      <alignment horizontal="center" vertical="center"/>
    </xf>
    <xf numFmtId="166" fontId="3" fillId="0" borderId="1" xfId="0" applyNumberFormat="1" applyFont="1" applyBorder="1" applyAlignment="1">
      <alignment horizontal="center" vertical="center"/>
    </xf>
    <xf numFmtId="1" fontId="3" fillId="0" borderId="20" xfId="0" applyNumberFormat="1" applyFont="1" applyBorder="1" applyAlignment="1">
      <alignment horizontal="center" vertical="center"/>
    </xf>
    <xf numFmtId="0" fontId="11" fillId="0" borderId="0" xfId="0" applyFont="1"/>
    <xf numFmtId="0" fontId="10" fillId="0" borderId="0" xfId="0" applyFont="1" applyAlignment="1" applyProtection="1">
      <alignment horizontal="left" vertical="center"/>
      <protection locked="0"/>
    </xf>
    <xf numFmtId="0" fontId="4" fillId="3" borderId="0" xfId="0" applyFont="1" applyFill="1" applyAlignment="1">
      <alignment horizontal="center" vertical="center"/>
    </xf>
    <xf numFmtId="20" fontId="4" fillId="3" borderId="15" xfId="0" applyNumberFormat="1" applyFont="1" applyFill="1" applyBorder="1" applyAlignment="1" applyProtection="1">
      <alignment horizontal="center" vertical="center"/>
      <protection hidden="1"/>
    </xf>
    <xf numFmtId="0" fontId="4" fillId="3" borderId="16" xfId="0" applyFont="1" applyFill="1" applyBorder="1" applyAlignment="1" applyProtection="1">
      <alignment horizontal="center" vertical="center"/>
      <protection hidden="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5" fillId="4" borderId="0" xfId="0" applyFont="1" applyFill="1"/>
    <xf numFmtId="0" fontId="6" fillId="0" borderId="0" xfId="0" applyFont="1" applyAlignment="1">
      <alignment vertical="top"/>
    </xf>
    <xf numFmtId="0" fontId="5" fillId="0" borderId="0" xfId="0" applyFont="1" applyAlignment="1" applyProtection="1">
      <alignment vertical="center"/>
      <protection hidden="1"/>
    </xf>
    <xf numFmtId="4" fontId="5" fillId="0" borderId="0" xfId="0" applyNumberFormat="1" applyFont="1" applyAlignment="1">
      <alignment horizontal="center" vertical="center"/>
    </xf>
    <xf numFmtId="20" fontId="4" fillId="0" borderId="31" xfId="0" applyNumberFormat="1" applyFont="1" applyBorder="1" applyAlignment="1" applyProtection="1">
      <alignment horizontal="center" vertical="center"/>
      <protection hidden="1"/>
    </xf>
    <xf numFmtId="0" fontId="13" fillId="5" borderId="32" xfId="0" applyFont="1" applyFill="1" applyBorder="1" applyAlignment="1">
      <alignment horizontal="center" vertical="center"/>
    </xf>
    <xf numFmtId="0" fontId="13" fillId="5" borderId="33" xfId="0" applyFont="1" applyFill="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33" xfId="0" applyFont="1" applyBorder="1" applyAlignment="1" applyProtection="1">
      <alignment horizontal="center" vertical="center"/>
      <protection hidden="1"/>
    </xf>
    <xf numFmtId="0" fontId="0" fillId="0" borderId="34" xfId="0" applyBorder="1" applyAlignment="1">
      <alignment horizontal="left" vertical="top" wrapText="1"/>
    </xf>
    <xf numFmtId="0" fontId="4"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164" fontId="5" fillId="0" borderId="0" xfId="0" applyNumberFormat="1" applyFont="1" applyAlignment="1">
      <alignment horizontal="center" vertical="center"/>
    </xf>
    <xf numFmtId="165" fontId="5" fillId="0" borderId="0" xfId="0" applyNumberFormat="1" applyFont="1" applyAlignment="1">
      <alignment horizontal="center" vertical="center"/>
    </xf>
    <xf numFmtId="1" fontId="5" fillId="0" borderId="0" xfId="0" applyNumberFormat="1" applyFont="1" applyAlignment="1">
      <alignment horizontal="center" vertical="center"/>
    </xf>
    <xf numFmtId="4" fontId="5" fillId="0" borderId="0" xfId="0" applyNumberFormat="1" applyFont="1" applyAlignment="1" applyProtection="1">
      <alignment horizontal="center" vertical="center"/>
      <protection hidden="1"/>
    </xf>
    <xf numFmtId="3" fontId="5" fillId="0" borderId="0" xfId="0" applyNumberFormat="1" applyFont="1" applyAlignment="1">
      <alignment horizontal="center" vertical="center"/>
    </xf>
    <xf numFmtId="0" fontId="4" fillId="0" borderId="8" xfId="0" applyFont="1" applyBorder="1" applyAlignment="1" applyProtection="1">
      <alignment horizontal="center" vertical="center"/>
      <protection hidden="1"/>
    </xf>
    <xf numFmtId="0" fontId="5" fillId="0" borderId="34" xfId="0" applyFont="1" applyBorder="1" applyAlignment="1" applyProtection="1">
      <alignment vertical="center"/>
      <protection hidden="1"/>
    </xf>
    <xf numFmtId="0" fontId="5" fillId="0" borderId="36" xfId="0" applyFont="1" applyBorder="1" applyAlignment="1">
      <alignment horizontal="center" vertical="center"/>
    </xf>
    <xf numFmtId="0" fontId="4" fillId="0" borderId="35" xfId="0" applyFont="1" applyBorder="1" applyAlignment="1">
      <alignment horizontal="center" vertical="center"/>
    </xf>
    <xf numFmtId="0" fontId="5" fillId="0" borderId="27" xfId="0" applyFont="1" applyBorder="1" applyAlignment="1" applyProtection="1">
      <alignment horizontal="center" vertical="center"/>
      <protection hidden="1"/>
    </xf>
    <xf numFmtId="0" fontId="5" fillId="0" borderId="37" xfId="0" applyFont="1" applyBorder="1" applyAlignment="1" applyProtection="1">
      <alignment horizontal="center" vertical="center"/>
      <protection hidden="1"/>
    </xf>
    <xf numFmtId="4" fontId="5" fillId="0" borderId="34"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5" fillId="0" borderId="31" xfId="0" applyFont="1" applyBorder="1" applyAlignment="1">
      <alignment horizontal="center" vertical="center"/>
    </xf>
    <xf numFmtId="0" fontId="4" fillId="0" borderId="33" xfId="0" applyFont="1" applyBorder="1" applyAlignment="1">
      <alignment horizontal="center" vertical="center"/>
    </xf>
    <xf numFmtId="0" fontId="5" fillId="0" borderId="0" xfId="0" applyFont="1" applyAlignment="1" applyProtection="1">
      <alignment horizontal="center" vertical="center"/>
      <protection hidden="1"/>
    </xf>
    <xf numFmtId="0" fontId="5" fillId="0" borderId="34" xfId="0" applyFont="1" applyBorder="1" applyAlignment="1" applyProtection="1">
      <alignment horizontal="center" vertical="center"/>
      <protection hidden="1"/>
    </xf>
    <xf numFmtId="20" fontId="4" fillId="0" borderId="32" xfId="0" applyNumberFormat="1" applyFont="1" applyBorder="1" applyAlignment="1" applyProtection="1">
      <alignment horizontal="center" vertical="center"/>
      <protection hidden="1"/>
    </xf>
    <xf numFmtId="0" fontId="5" fillId="0" borderId="35" xfId="0" applyFont="1" applyBorder="1" applyAlignment="1">
      <alignment horizontal="center" vertical="center"/>
    </xf>
    <xf numFmtId="0" fontId="4" fillId="0" borderId="32" xfId="0" applyFont="1" applyBorder="1" applyAlignment="1" applyProtection="1">
      <alignment horizontal="center" vertical="center"/>
      <protection hidden="1"/>
    </xf>
    <xf numFmtId="0" fontId="5" fillId="0" borderId="29" xfId="0" applyFont="1" applyBorder="1" applyAlignment="1" applyProtection="1">
      <alignment vertical="center"/>
      <protection hidden="1"/>
    </xf>
    <xf numFmtId="0" fontId="5" fillId="0" borderId="30" xfId="0" applyFont="1" applyBorder="1" applyAlignment="1" applyProtection="1">
      <alignment vertical="center"/>
      <protection hidden="1"/>
    </xf>
    <xf numFmtId="0" fontId="13" fillId="5" borderId="35" xfId="0" applyFont="1" applyFill="1" applyBorder="1" applyAlignment="1" applyProtection="1">
      <alignment horizontal="center" vertical="center"/>
      <protection hidden="1"/>
    </xf>
    <xf numFmtId="0" fontId="12" fillId="5" borderId="39"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40" xfId="0" applyFont="1" applyFill="1" applyBorder="1" applyAlignment="1">
      <alignment horizontal="center" vertical="center"/>
    </xf>
    <xf numFmtId="166" fontId="3" fillId="0" borderId="38" xfId="0" applyNumberFormat="1" applyFont="1" applyBorder="1" applyAlignment="1">
      <alignment horizontal="center" vertical="center"/>
    </xf>
    <xf numFmtId="0" fontId="4" fillId="0" borderId="28"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3" fillId="0" borderId="34" xfId="0" applyFont="1" applyBorder="1" applyAlignment="1">
      <alignment vertical="center"/>
    </xf>
    <xf numFmtId="0" fontId="3" fillId="0" borderId="36" xfId="0" applyFont="1" applyBorder="1" applyAlignment="1">
      <alignment vertical="center"/>
    </xf>
    <xf numFmtId="0" fontId="0" fillId="0" borderId="27" xfId="0" applyBorder="1" applyAlignment="1">
      <alignment vertical="center"/>
    </xf>
    <xf numFmtId="0" fontId="3" fillId="0" borderId="37" xfId="0" applyFont="1" applyBorder="1" applyAlignment="1">
      <alignment vertical="center"/>
    </xf>
    <xf numFmtId="0" fontId="0" fillId="0" borderId="31" xfId="0" applyBorder="1"/>
    <xf numFmtId="0" fontId="2" fillId="0" borderId="37" xfId="0" applyFont="1" applyBorder="1" applyAlignment="1" applyProtection="1">
      <alignment horizontal="left" vertical="center"/>
      <protection hidden="1"/>
    </xf>
    <xf numFmtId="0" fontId="4" fillId="4" borderId="0" xfId="0" applyFont="1" applyFill="1"/>
    <xf numFmtId="0" fontId="4" fillId="4" borderId="0" xfId="0" applyFont="1" applyFill="1" applyAlignment="1">
      <alignment horizontal="left"/>
    </xf>
    <xf numFmtId="0" fontId="13" fillId="5" borderId="0" xfId="0" applyFont="1" applyFill="1" applyAlignment="1">
      <alignment horizontal="center" vertical="center"/>
    </xf>
    <xf numFmtId="0" fontId="12" fillId="5" borderId="21"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24" xfId="0" applyFont="1" applyFill="1" applyBorder="1" applyAlignment="1" applyProtection="1">
      <alignment horizontal="center" vertical="center"/>
      <protection hidden="1"/>
    </xf>
    <xf numFmtId="0" fontId="13" fillId="5" borderId="25" xfId="0" applyFont="1" applyFill="1" applyBorder="1" applyAlignment="1" applyProtection="1">
      <alignment horizontal="center" vertical="center"/>
      <protection hidden="1"/>
    </xf>
    <xf numFmtId="20" fontId="4" fillId="0" borderId="15" xfId="0" applyNumberFormat="1"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5" fillId="0" borderId="22" xfId="0" applyFont="1" applyBorder="1" applyAlignment="1" applyProtection="1">
      <alignment vertical="center"/>
      <protection hidden="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20" fontId="4" fillId="4" borderId="15" xfId="0" applyNumberFormat="1"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16" xfId="0" applyFont="1" applyFill="1" applyBorder="1" applyAlignment="1" applyProtection="1">
      <alignment horizontal="center" vertical="center"/>
      <protection hidden="1"/>
    </xf>
    <xf numFmtId="0" fontId="5" fillId="4" borderId="0" xfId="0" applyFont="1" applyFill="1" applyAlignment="1" applyProtection="1">
      <alignment vertical="center"/>
      <protection hidden="1"/>
    </xf>
    <xf numFmtId="0" fontId="5" fillId="4" borderId="22" xfId="0" applyFont="1" applyFill="1" applyBorder="1" applyAlignment="1" applyProtection="1">
      <alignment vertical="center"/>
      <protection hidden="1"/>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4" fillId="4" borderId="6" xfId="0" applyFont="1" applyFill="1" applyBorder="1" applyAlignment="1" applyProtection="1">
      <alignment horizontal="center" vertical="center"/>
      <protection hidden="1"/>
    </xf>
    <xf numFmtId="0" fontId="5" fillId="4" borderId="6" xfId="0" applyFont="1" applyFill="1" applyBorder="1" applyAlignment="1" applyProtection="1">
      <alignment horizontal="center" vertical="center"/>
      <protection hidden="1"/>
    </xf>
    <xf numFmtId="0" fontId="5" fillId="4" borderId="7" xfId="0" applyFont="1" applyFill="1" applyBorder="1" applyAlignment="1" applyProtection="1">
      <alignment horizontal="center" vertical="center"/>
      <protection hidden="1"/>
    </xf>
    <xf numFmtId="0" fontId="14" fillId="4" borderId="5" xfId="0" applyFont="1" applyFill="1" applyBorder="1" applyAlignment="1" applyProtection="1">
      <alignment horizontal="center" vertical="center"/>
      <protection hidden="1"/>
    </xf>
    <xf numFmtId="0" fontId="5" fillId="4" borderId="23" xfId="0" applyFont="1" applyFill="1" applyBorder="1" applyAlignment="1" applyProtection="1">
      <alignment horizontal="center" vertical="center"/>
      <protection hidden="1"/>
    </xf>
    <xf numFmtId="165" fontId="5" fillId="0" borderId="38" xfId="0" applyNumberFormat="1" applyFont="1" applyBorder="1" applyAlignment="1">
      <alignment horizontal="center" vertical="center"/>
    </xf>
    <xf numFmtId="4" fontId="5" fillId="0" borderId="38" xfId="0" applyNumberFormat="1" applyFont="1" applyBorder="1" applyAlignment="1" applyProtection="1">
      <alignment horizontal="center" vertical="center"/>
      <protection hidden="1"/>
    </xf>
    <xf numFmtId="4" fontId="5" fillId="0" borderId="38" xfId="0" applyNumberFormat="1" applyFont="1" applyBorder="1" applyAlignment="1">
      <alignment horizontal="center" vertical="center"/>
    </xf>
    <xf numFmtId="4" fontId="5" fillId="4" borderId="38" xfId="0" applyNumberFormat="1" applyFont="1" applyFill="1" applyBorder="1" applyAlignment="1" applyProtection="1">
      <alignment horizontal="center" vertical="center"/>
      <protection hidden="1"/>
    </xf>
    <xf numFmtId="4" fontId="5" fillId="4" borderId="38" xfId="0" applyNumberFormat="1" applyFont="1" applyFill="1" applyBorder="1" applyAlignment="1">
      <alignment horizontal="center" vertical="center"/>
    </xf>
    <xf numFmtId="165" fontId="5" fillId="4" borderId="38" xfId="0" applyNumberFormat="1" applyFont="1" applyFill="1" applyBorder="1" applyAlignment="1">
      <alignment horizontal="center" vertical="center"/>
    </xf>
    <xf numFmtId="0" fontId="16" fillId="4" borderId="0" xfId="0" applyFont="1" applyFill="1" applyAlignment="1" applyProtection="1">
      <alignment horizontal="left" vertical="center"/>
      <protection hidden="1"/>
    </xf>
    <xf numFmtId="0" fontId="16" fillId="4" borderId="0" xfId="0" applyFont="1" applyFill="1" applyAlignment="1" applyProtection="1">
      <alignment horizontal="center" vertical="center"/>
      <protection hidden="1"/>
    </xf>
    <xf numFmtId="164" fontId="5" fillId="6" borderId="38" xfId="0" applyNumberFormat="1" applyFont="1" applyFill="1" applyBorder="1" applyAlignment="1" applyProtection="1">
      <alignment horizontal="center" vertical="center"/>
      <protection locked="0"/>
    </xf>
    <xf numFmtId="4" fontId="5" fillId="6" borderId="38" xfId="0" applyNumberFormat="1" applyFont="1" applyFill="1" applyBorder="1" applyAlignment="1" applyProtection="1">
      <alignment horizontal="center" vertical="center"/>
      <protection locked="0"/>
    </xf>
    <xf numFmtId="0" fontId="5" fillId="6" borderId="38" xfId="0" applyFont="1" applyFill="1" applyBorder="1" applyAlignment="1" applyProtection="1">
      <alignment horizontal="center" vertical="center"/>
      <protection locked="0"/>
    </xf>
    <xf numFmtId="3" fontId="5" fillId="6" borderId="38" xfId="0" applyNumberFormat="1" applyFont="1" applyFill="1" applyBorder="1" applyAlignment="1" applyProtection="1">
      <alignment horizontal="center" vertical="center"/>
      <protection locked="0"/>
    </xf>
    <xf numFmtId="49" fontId="3" fillId="6" borderId="0" xfId="0" applyNumberFormat="1" applyFont="1" applyFill="1" applyAlignment="1" applyProtection="1">
      <alignment horizontal="left" vertical="center"/>
      <protection locked="0"/>
    </xf>
    <xf numFmtId="4" fontId="2" fillId="6" borderId="38" xfId="0" applyNumberFormat="1" applyFont="1" applyFill="1" applyBorder="1" applyAlignment="1" applyProtection="1">
      <alignment horizontal="center" vertical="center"/>
      <protection locked="0"/>
    </xf>
    <xf numFmtId="0" fontId="16" fillId="4" borderId="27" xfId="0" applyFont="1" applyFill="1" applyBorder="1" applyAlignment="1" applyProtection="1">
      <alignment horizontal="center" vertical="center"/>
      <protection hidden="1"/>
    </xf>
    <xf numFmtId="0" fontId="16" fillId="4" borderId="27" xfId="0" applyFont="1" applyFill="1" applyBorder="1" applyAlignment="1" applyProtection="1">
      <alignment horizontal="left" vertical="center"/>
      <protection hidden="1"/>
    </xf>
    <xf numFmtId="0" fontId="1" fillId="4" borderId="27" xfId="0" applyFont="1" applyFill="1" applyBorder="1" applyAlignment="1" applyProtection="1">
      <alignment horizontal="left" vertical="center"/>
      <protection hidden="1"/>
    </xf>
    <xf numFmtId="0" fontId="1" fillId="4" borderId="27" xfId="0" applyFont="1"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0" xfId="0" applyFont="1" applyBorder="1" applyAlignment="1" applyProtection="1">
      <alignment horizontal="left" vertical="center"/>
      <protection hidden="1"/>
    </xf>
    <xf numFmtId="0" fontId="1" fillId="0" borderId="12"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13"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164" fontId="5" fillId="6" borderId="19" xfId="0" applyNumberFormat="1" applyFont="1" applyFill="1" applyBorder="1" applyAlignment="1" applyProtection="1">
      <alignment horizontal="center" vertical="center"/>
      <protection locked="0"/>
    </xf>
    <xf numFmtId="164" fontId="5" fillId="6" borderId="1" xfId="0" applyNumberFormat="1" applyFont="1" applyFill="1" applyBorder="1" applyAlignment="1" applyProtection="1">
      <alignment horizontal="center" vertical="center"/>
      <protection locked="0"/>
    </xf>
    <xf numFmtId="1" fontId="5" fillId="6" borderId="11" xfId="0" applyNumberFormat="1" applyFont="1" applyFill="1" applyBorder="1" applyAlignment="1" applyProtection="1">
      <alignment horizontal="center" vertical="center"/>
      <protection locked="0"/>
    </xf>
    <xf numFmtId="4" fontId="5" fillId="6" borderId="1" xfId="0" applyNumberFormat="1" applyFont="1" applyFill="1" applyBorder="1" applyAlignment="1" applyProtection="1">
      <alignment horizontal="center" vertical="center"/>
      <protection locked="0"/>
    </xf>
    <xf numFmtId="1" fontId="5" fillId="6" borderId="1" xfId="0" applyNumberFormat="1" applyFont="1" applyFill="1" applyBorder="1" applyAlignment="1" applyProtection="1">
      <alignment horizontal="center" vertical="center"/>
      <protection locked="0"/>
    </xf>
    <xf numFmtId="0" fontId="5" fillId="6" borderId="19" xfId="0" applyFont="1" applyFill="1" applyBorder="1" applyAlignment="1" applyProtection="1">
      <alignment horizontal="center" vertical="center"/>
      <protection locked="0"/>
    </xf>
    <xf numFmtId="3" fontId="5" fillId="6" borderId="1" xfId="0" applyNumberFormat="1" applyFont="1" applyFill="1" applyBorder="1" applyAlignment="1" applyProtection="1">
      <alignment horizontal="center" vertical="center"/>
      <protection locked="0"/>
    </xf>
    <xf numFmtId="165" fontId="5" fillId="0" borderId="20" xfId="0" applyNumberFormat="1" applyFont="1" applyBorder="1" applyAlignment="1">
      <alignment horizontal="center" vertical="center"/>
    </xf>
    <xf numFmtId="4" fontId="5" fillId="0" borderId="1" xfId="0" applyNumberFormat="1" applyFont="1" applyBorder="1" applyAlignment="1" applyProtection="1">
      <alignment horizontal="center" vertical="center"/>
      <protection hidden="1"/>
    </xf>
    <xf numFmtId="4" fontId="5" fillId="0" borderId="10" xfId="0" applyNumberFormat="1" applyFont="1" applyBorder="1" applyAlignment="1" applyProtection="1">
      <alignment horizontal="center" vertical="center"/>
      <protection hidden="1"/>
    </xf>
    <xf numFmtId="4" fontId="5" fillId="0" borderId="20" xfId="0" applyNumberFormat="1" applyFont="1" applyBorder="1" applyAlignment="1">
      <alignment horizontal="center" vertical="center"/>
    </xf>
    <xf numFmtId="49" fontId="3" fillId="0" borderId="0" xfId="0" applyNumberFormat="1" applyFont="1" applyAlignment="1" applyProtection="1">
      <alignment horizontal="left" vertical="center"/>
      <protection locked="0"/>
    </xf>
    <xf numFmtId="0" fontId="5" fillId="0" borderId="36" xfId="0" applyFont="1" applyBorder="1" applyAlignment="1" applyProtection="1">
      <alignment horizontal="center" vertical="center"/>
      <protection hidden="1"/>
    </xf>
    <xf numFmtId="4" fontId="5" fillId="7" borderId="35" xfId="0" applyNumberFormat="1" applyFont="1" applyFill="1" applyBorder="1" applyAlignment="1" applyProtection="1">
      <alignment horizontal="center" vertical="center"/>
      <protection locked="0"/>
    </xf>
    <xf numFmtId="4" fontId="5" fillId="7" borderId="38" xfId="0" applyNumberFormat="1" applyFont="1" applyFill="1" applyBorder="1" applyAlignment="1" applyProtection="1">
      <alignment horizontal="center" vertical="center"/>
      <protection locked="0"/>
    </xf>
    <xf numFmtId="4" fontId="5" fillId="7" borderId="20" xfId="0" applyNumberFormat="1"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protection hidden="1"/>
    </xf>
    <xf numFmtId="0" fontId="0" fillId="0" borderId="6" xfId="0" applyBorder="1" applyAlignment="1" applyProtection="1">
      <alignment horizontal="center" vertical="center"/>
      <protection locked="0"/>
    </xf>
    <xf numFmtId="0" fontId="10" fillId="0" borderId="0" xfId="0" applyFont="1" applyAlignment="1">
      <alignment horizontal="left" vertical="center"/>
    </xf>
    <xf numFmtId="49" fontId="2" fillId="0" borderId="0" xfId="0" applyNumberFormat="1" applyFont="1" applyAlignment="1">
      <alignment horizontal="left" vertical="center"/>
    </xf>
    <xf numFmtId="0" fontId="10" fillId="0" borderId="0" xfId="0" applyFont="1"/>
    <xf numFmtId="0" fontId="10" fillId="0" borderId="0" xfId="0" applyFont="1" applyAlignment="1">
      <alignment vertical="center"/>
    </xf>
    <xf numFmtId="0" fontId="0" fillId="0" borderId="0" xfId="0" applyAlignment="1">
      <alignment wrapText="1"/>
    </xf>
    <xf numFmtId="0" fontId="18" fillId="0" borderId="0" xfId="0" applyFont="1"/>
    <xf numFmtId="0" fontId="15" fillId="0" borderId="0" xfId="0" applyFont="1" applyAlignment="1">
      <alignment horizontal="right"/>
    </xf>
    <xf numFmtId="0" fontId="0" fillId="0" borderId="0" xfId="0" applyAlignment="1" applyProtection="1">
      <alignment horizontal="center" vertical="center"/>
      <protection locked="0"/>
    </xf>
    <xf numFmtId="4" fontId="18" fillId="0" borderId="0" xfId="0" applyNumberFormat="1" applyFont="1" applyAlignment="1">
      <alignment horizontal="right"/>
    </xf>
    <xf numFmtId="1" fontId="18" fillId="0" borderId="0" xfId="0" applyNumberFormat="1" applyFont="1" applyAlignment="1">
      <alignment horizontal="center"/>
    </xf>
    <xf numFmtId="14" fontId="18" fillId="0" borderId="0" xfId="0" applyNumberFormat="1" applyFont="1"/>
    <xf numFmtId="0" fontId="0" fillId="0" borderId="0" xfId="0" applyAlignment="1">
      <alignment vertical="center"/>
    </xf>
    <xf numFmtId="4" fontId="2" fillId="0" borderId="0" xfId="0" applyNumberFormat="1" applyFont="1" applyAlignment="1" applyProtection="1">
      <alignment horizontal="right" vertical="center"/>
      <protection hidden="1"/>
    </xf>
    <xf numFmtId="0" fontId="0" fillId="0" borderId="0" xfId="0" applyAlignment="1" applyProtection="1">
      <alignment horizontal="left" vertical="center"/>
      <protection locked="0"/>
    </xf>
    <xf numFmtId="0" fontId="0" fillId="0" borderId="7" xfId="0" applyBorder="1" applyAlignment="1">
      <alignment vertical="center"/>
    </xf>
    <xf numFmtId="4" fontId="2" fillId="0" borderId="6" xfId="0" applyNumberFormat="1" applyFont="1" applyBorder="1" applyAlignment="1" applyProtection="1">
      <alignment horizontal="right" vertical="center"/>
      <protection hidden="1"/>
    </xf>
    <xf numFmtId="0" fontId="3" fillId="0" borderId="5" xfId="0" applyFont="1" applyBorder="1" applyAlignment="1">
      <alignment vertical="center"/>
    </xf>
    <xf numFmtId="0" fontId="0" fillId="0" borderId="9" xfId="0" applyBorder="1" applyAlignment="1">
      <alignment vertical="center"/>
    </xf>
    <xf numFmtId="0" fontId="0" fillId="0" borderId="1" xfId="0" applyBorder="1" applyAlignment="1" applyProtection="1">
      <alignment horizontal="center" vertical="center"/>
      <protection locked="0"/>
    </xf>
    <xf numFmtId="0" fontId="15" fillId="0" borderId="0" xfId="0" applyFont="1"/>
    <xf numFmtId="0" fontId="15" fillId="4" borderId="8" xfId="0" applyFont="1" applyFill="1" applyBorder="1" applyProtection="1">
      <protection hidden="1"/>
    </xf>
    <xf numFmtId="0" fontId="1" fillId="4" borderId="43" xfId="0" applyFont="1" applyFill="1" applyBorder="1" applyAlignment="1" applyProtection="1">
      <alignment horizontal="center"/>
      <protection hidden="1"/>
    </xf>
    <xf numFmtId="0" fontId="3" fillId="4" borderId="0" xfId="0" applyFont="1" applyFill="1" applyProtection="1">
      <protection hidden="1"/>
    </xf>
    <xf numFmtId="0" fontId="3" fillId="4" borderId="9" xfId="0" applyFont="1" applyFill="1" applyBorder="1" applyProtection="1">
      <protection hidden="1"/>
    </xf>
    <xf numFmtId="0" fontId="1" fillId="4" borderId="8" xfId="0" applyFont="1" applyFill="1" applyBorder="1" applyProtection="1">
      <protection hidden="1"/>
    </xf>
    <xf numFmtId="0" fontId="1" fillId="4" borderId="5" xfId="0" applyFont="1" applyFill="1" applyBorder="1" applyAlignment="1">
      <alignment horizontal="center"/>
    </xf>
    <xf numFmtId="0" fontId="1" fillId="4" borderId="42" xfId="0" applyFont="1" applyFill="1" applyBorder="1" applyAlignment="1" applyProtection="1">
      <alignment horizontal="center"/>
      <protection hidden="1"/>
    </xf>
    <xf numFmtId="0" fontId="1" fillId="4" borderId="6" xfId="0" applyFont="1" applyFill="1" applyBorder="1" applyAlignment="1" applyProtection="1">
      <alignment horizontal="center"/>
      <protection hidden="1"/>
    </xf>
    <xf numFmtId="0" fontId="1" fillId="4" borderId="7" xfId="0" applyFont="1" applyFill="1" applyBorder="1" applyAlignment="1" applyProtection="1">
      <alignment horizontal="center"/>
      <protection hidden="1"/>
    </xf>
    <xf numFmtId="0" fontId="20" fillId="4" borderId="5" xfId="0" applyFont="1" applyFill="1" applyBorder="1" applyProtection="1">
      <protection hidden="1"/>
    </xf>
    <xf numFmtId="0" fontId="1" fillId="4" borderId="5" xfId="0" applyFont="1" applyFill="1" applyBorder="1" applyProtection="1">
      <protection hidden="1"/>
    </xf>
    <xf numFmtId="0" fontId="3" fillId="4" borderId="7" xfId="0" applyFont="1" applyFill="1" applyBorder="1" applyProtection="1">
      <protection hidden="1"/>
    </xf>
    <xf numFmtId="167" fontId="5" fillId="7" borderId="1" xfId="0" applyNumberFormat="1"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protection locked="0"/>
    </xf>
    <xf numFmtId="3" fontId="5" fillId="7" borderId="1" xfId="0" applyNumberFormat="1" applyFont="1" applyFill="1" applyBorder="1" applyAlignment="1" applyProtection="1">
      <alignment horizontal="center" vertical="center"/>
      <protection locked="0"/>
    </xf>
    <xf numFmtId="4" fontId="5" fillId="7" borderId="1" xfId="0" applyNumberFormat="1" applyFont="1" applyFill="1" applyBorder="1" applyAlignment="1" applyProtection="1">
      <alignment horizontal="center" vertical="center"/>
      <protection locked="0"/>
    </xf>
    <xf numFmtId="1" fontId="5" fillId="7" borderId="1" xfId="0" applyNumberFormat="1" applyFont="1" applyFill="1" applyBorder="1" applyAlignment="1" applyProtection="1">
      <alignment horizontal="center" vertical="center"/>
      <protection locked="0"/>
    </xf>
    <xf numFmtId="0" fontId="17" fillId="5" borderId="1" xfId="0" quotePrefix="1" applyFont="1" applyFill="1" applyBorder="1" applyAlignment="1" applyProtection="1">
      <alignment horizontal="center" vertical="center"/>
      <protection hidden="1"/>
    </xf>
    <xf numFmtId="3" fontId="12" fillId="5" borderId="1" xfId="0" applyNumberFormat="1" applyFont="1" applyFill="1" applyBorder="1" applyAlignment="1" applyProtection="1">
      <alignment horizontal="center" vertical="center"/>
      <protection hidden="1"/>
    </xf>
    <xf numFmtId="4" fontId="17" fillId="5" borderId="1" xfId="0" quotePrefix="1" applyNumberFormat="1" applyFont="1" applyFill="1" applyBorder="1" applyAlignment="1" applyProtection="1">
      <alignment horizontal="center" vertical="center"/>
      <protection hidden="1"/>
    </xf>
    <xf numFmtId="4" fontId="12" fillId="5" borderId="1" xfId="0" applyNumberFormat="1" applyFont="1" applyFill="1" applyBorder="1" applyAlignment="1" applyProtection="1">
      <alignment horizontal="center" vertical="center"/>
      <protection hidden="1"/>
    </xf>
    <xf numFmtId="1" fontId="12" fillId="5" borderId="1" xfId="0" applyNumberFormat="1" applyFont="1" applyFill="1" applyBorder="1" applyAlignment="1" applyProtection="1">
      <alignment horizontal="center" vertical="center"/>
      <protection hidden="1"/>
    </xf>
    <xf numFmtId="0" fontId="1" fillId="4" borderId="2" xfId="0" applyFont="1" applyFill="1" applyBorder="1" applyAlignment="1">
      <alignment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3" fillId="4" borderId="3" xfId="0" applyFont="1" applyFill="1" applyBorder="1" applyAlignment="1">
      <alignment vertical="center"/>
    </xf>
    <xf numFmtId="0" fontId="3" fillId="4" borderId="3" xfId="0" applyFont="1" applyFill="1" applyBorder="1" applyAlignment="1">
      <alignment horizontal="center" vertical="center"/>
    </xf>
    <xf numFmtId="0" fontId="3" fillId="4" borderId="4" xfId="0" applyFont="1" applyFill="1" applyBorder="1" applyAlignment="1">
      <alignment vertical="center"/>
    </xf>
    <xf numFmtId="168" fontId="5" fillId="6" borderId="40" xfId="0" applyNumberFormat="1" applyFont="1" applyFill="1" applyBorder="1" applyAlignment="1" applyProtection="1">
      <alignment horizontal="center" vertical="center"/>
      <protection locked="0"/>
    </xf>
    <xf numFmtId="168" fontId="5" fillId="6" borderId="38" xfId="0" applyNumberFormat="1" applyFont="1" applyFill="1" applyBorder="1" applyAlignment="1" applyProtection="1">
      <alignment horizontal="center" vertical="center"/>
      <protection locked="0"/>
    </xf>
    <xf numFmtId="168" fontId="3" fillId="0" borderId="38" xfId="0" applyNumberFormat="1" applyFont="1" applyBorder="1" applyAlignment="1">
      <alignment horizontal="center" vertical="center"/>
    </xf>
    <xf numFmtId="0" fontId="21" fillId="0" borderId="0" xfId="0" applyFont="1"/>
    <xf numFmtId="0" fontId="1" fillId="0" borderId="0" xfId="0" applyFont="1"/>
    <xf numFmtId="0" fontId="3" fillId="0" borderId="0" xfId="0" applyFont="1"/>
    <xf numFmtId="0" fontId="22" fillId="0" borderId="0" xfId="0" applyFont="1" applyAlignment="1">
      <alignment horizontal="left"/>
    </xf>
    <xf numFmtId="0" fontId="0" fillId="8" borderId="0" xfId="0" applyFill="1"/>
    <xf numFmtId="0" fontId="2" fillId="0" borderId="0" xfId="0" applyFont="1" applyAlignment="1">
      <alignment horizontal="left" vertical="center"/>
    </xf>
    <xf numFmtId="0" fontId="0" fillId="7" borderId="0" xfId="0" applyFill="1"/>
    <xf numFmtId="169" fontId="5" fillId="7" borderId="1" xfId="1" applyNumberFormat="1" applyFont="1" applyFill="1" applyBorder="1" applyAlignment="1" applyProtection="1">
      <alignment horizontal="center"/>
      <protection locked="0"/>
    </xf>
    <xf numFmtId="169" fontId="5" fillId="7" borderId="1" xfId="0" applyNumberFormat="1" applyFont="1" applyFill="1" applyBorder="1" applyAlignment="1" applyProtection="1">
      <alignment horizontal="center" vertical="center"/>
      <protection locked="0"/>
    </xf>
    <xf numFmtId="2" fontId="12" fillId="5" borderId="10" xfId="0" applyNumberFormat="1" applyFont="1" applyFill="1" applyBorder="1" applyAlignment="1" applyProtection="1">
      <alignment horizontal="center" vertical="center"/>
      <protection hidden="1"/>
    </xf>
    <xf numFmtId="2" fontId="12" fillId="5" borderId="11" xfId="0" applyNumberFormat="1" applyFont="1" applyFill="1" applyBorder="1" applyAlignment="1" applyProtection="1">
      <alignment horizontal="center" vertical="center"/>
      <protection hidden="1"/>
    </xf>
    <xf numFmtId="0" fontId="25" fillId="5" borderId="10" xfId="0" applyFont="1" applyFill="1" applyBorder="1" applyAlignment="1" applyProtection="1">
      <alignment horizontal="left" vertical="center"/>
      <protection hidden="1"/>
    </xf>
    <xf numFmtId="0" fontId="25" fillId="5" borderId="12" xfId="0" applyFont="1" applyFill="1" applyBorder="1" applyAlignment="1" applyProtection="1">
      <alignment horizontal="left" vertical="center"/>
      <protection hidden="1"/>
    </xf>
    <xf numFmtId="0" fontId="25" fillId="5" borderId="11" xfId="0" applyFont="1" applyFill="1" applyBorder="1" applyAlignment="1" applyProtection="1">
      <alignment horizontal="left" vertical="center"/>
      <protection hidden="1"/>
    </xf>
    <xf numFmtId="49" fontId="5" fillId="7" borderId="1" xfId="0" applyNumberFormat="1" applyFont="1" applyFill="1" applyBorder="1" applyAlignment="1" applyProtection="1">
      <alignment horizontal="left" vertical="center"/>
      <protection locked="0"/>
    </xf>
    <xf numFmtId="0" fontId="5" fillId="7" borderId="1" xfId="0" applyFont="1" applyFill="1" applyBorder="1" applyAlignment="1" applyProtection="1">
      <alignment vertical="center"/>
      <protection locked="0"/>
    </xf>
    <xf numFmtId="0" fontId="4" fillId="7" borderId="6" xfId="0" applyFont="1" applyFill="1" applyBorder="1" applyProtection="1">
      <protection locked="0"/>
    </xf>
    <xf numFmtId="0" fontId="1" fillId="4" borderId="0" xfId="0" applyFont="1" applyFill="1" applyAlignment="1" applyProtection="1">
      <alignment vertical="center" wrapText="1"/>
      <protection hidden="1"/>
    </xf>
    <xf numFmtId="0" fontId="3" fillId="4" borderId="0" xfId="0" applyFont="1" applyFill="1" applyAlignment="1">
      <alignment vertical="center" wrapText="1"/>
    </xf>
    <xf numFmtId="0" fontId="3" fillId="4" borderId="9" xfId="0" applyFont="1" applyFill="1" applyBorder="1" applyAlignment="1">
      <alignmen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1" fillId="0" borderId="0" xfId="0" applyFont="1" applyAlignment="1">
      <alignment horizontal="left"/>
    </xf>
    <xf numFmtId="0" fontId="4" fillId="7" borderId="6" xfId="0" applyFont="1" applyFill="1" applyBorder="1" applyAlignment="1" applyProtection="1">
      <alignment horizontal="left"/>
      <protection locked="0"/>
    </xf>
    <xf numFmtId="0" fontId="1" fillId="4" borderId="8" xfId="0" applyFont="1" applyFill="1" applyBorder="1" applyAlignment="1" applyProtection="1">
      <alignment horizontal="center" wrapText="1"/>
      <protection hidden="1"/>
    </xf>
    <xf numFmtId="0" fontId="1" fillId="4" borderId="5" xfId="0" applyFont="1" applyFill="1" applyBorder="1" applyAlignment="1" applyProtection="1">
      <alignment horizontal="center" wrapText="1"/>
      <protection hidden="1"/>
    </xf>
    <xf numFmtId="0" fontId="24" fillId="5" borderId="2" xfId="0" applyFont="1" applyFill="1" applyBorder="1" applyAlignment="1" applyProtection="1">
      <alignment horizontal="center" vertical="center"/>
      <protection hidden="1"/>
    </xf>
    <xf numFmtId="0" fontId="24" fillId="5" borderId="3" xfId="0" applyFont="1" applyFill="1" applyBorder="1" applyAlignment="1" applyProtection="1">
      <alignment horizontal="center" vertical="center"/>
      <protection hidden="1"/>
    </xf>
    <xf numFmtId="0" fontId="24" fillId="5" borderId="4" xfId="0" applyFont="1" applyFill="1" applyBorder="1" applyAlignment="1" applyProtection="1">
      <alignment horizontal="center" vertical="center"/>
      <protection hidden="1"/>
    </xf>
    <xf numFmtId="14" fontId="2" fillId="7" borderId="0" xfId="0" applyNumberFormat="1" applyFont="1" applyFill="1" applyAlignment="1" applyProtection="1">
      <alignment horizontal="left"/>
      <protection locked="0"/>
    </xf>
    <xf numFmtId="0" fontId="5" fillId="0" borderId="0" xfId="0" applyFont="1" applyAlignment="1">
      <alignment vertical="top" wrapText="1"/>
    </xf>
    <xf numFmtId="0" fontId="0" fillId="0" borderId="0" xfId="0" applyAlignment="1">
      <alignment vertical="top" wrapText="1"/>
    </xf>
    <xf numFmtId="0" fontId="0" fillId="0" borderId="0" xfId="0" applyAlignment="1">
      <alignment wrapText="1"/>
    </xf>
    <xf numFmtId="14" fontId="2" fillId="0" borderId="0" xfId="0" applyNumberFormat="1" applyFont="1" applyAlignment="1">
      <alignment horizontal="left"/>
    </xf>
    <xf numFmtId="14" fontId="3" fillId="0" borderId="0" xfId="0" applyNumberFormat="1" applyFont="1"/>
    <xf numFmtId="0" fontId="2" fillId="7" borderId="0" xfId="0" applyFont="1" applyFill="1" applyAlignment="1" applyProtection="1">
      <alignment horizontal="left"/>
      <protection locked="0"/>
    </xf>
    <xf numFmtId="0" fontId="3" fillId="0" borderId="8"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4" fontId="2" fillId="0" borderId="0" xfId="0" applyNumberFormat="1" applyFont="1" applyAlignment="1" applyProtection="1">
      <alignment horizontal="right" vertical="center"/>
      <protection hidden="1"/>
    </xf>
    <xf numFmtId="0" fontId="0" fillId="0" borderId="8"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4" fillId="0" borderId="0" xfId="0" applyFont="1" applyAlignment="1">
      <alignment horizontal="left"/>
    </xf>
    <xf numFmtId="0" fontId="2" fillId="6" borderId="0" xfId="0" applyFont="1" applyFill="1" applyAlignment="1" applyProtection="1">
      <alignment horizontal="left" vertical="center"/>
      <protection locked="0"/>
    </xf>
    <xf numFmtId="0" fontId="6" fillId="0" borderId="0" xfId="0" applyFont="1" applyAlignment="1">
      <alignment horizontal="center" vertical="top"/>
    </xf>
    <xf numFmtId="14" fontId="2" fillId="6" borderId="0" xfId="0" applyNumberFormat="1" applyFont="1" applyFill="1" applyAlignment="1" applyProtection="1">
      <alignment horizontal="left" vertical="center"/>
      <protection locked="0"/>
    </xf>
    <xf numFmtId="49" fontId="2" fillId="6" borderId="0" xfId="0" applyNumberFormat="1" applyFont="1" applyFill="1" applyAlignment="1" applyProtection="1">
      <alignment horizontal="left" vertical="center"/>
      <protection locked="0"/>
    </xf>
    <xf numFmtId="14" fontId="15" fillId="0" borderId="0" xfId="0" applyNumberFormat="1" applyFont="1" applyAlignment="1">
      <alignment horizontal="left"/>
    </xf>
    <xf numFmtId="165" fontId="5" fillId="6" borderId="35" xfId="0" applyNumberFormat="1" applyFont="1" applyFill="1" applyBorder="1" applyAlignment="1" applyProtection="1">
      <alignment horizontal="left" vertical="center"/>
      <protection locked="0"/>
    </xf>
    <xf numFmtId="3" fontId="5" fillId="6" borderId="35" xfId="0" applyNumberFormat="1" applyFont="1" applyFill="1" applyBorder="1" applyAlignment="1" applyProtection="1">
      <alignment horizontal="left" vertical="center"/>
      <protection locked="0"/>
    </xf>
    <xf numFmtId="165" fontId="5" fillId="6" borderId="38" xfId="0" applyNumberFormat="1" applyFont="1" applyFill="1" applyBorder="1" applyAlignment="1" applyProtection="1">
      <alignment horizontal="left" vertical="center"/>
      <protection locked="0"/>
    </xf>
    <xf numFmtId="3" fontId="5" fillId="6" borderId="38" xfId="0" applyNumberFormat="1" applyFont="1" applyFill="1" applyBorder="1" applyAlignment="1" applyProtection="1">
      <alignment horizontal="left" vertical="center"/>
      <protection locked="0"/>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5" fillId="0" borderId="37" xfId="0" applyFont="1" applyBorder="1" applyAlignment="1" applyProtection="1">
      <alignment horizontal="center" vertical="center"/>
      <protection hidden="1"/>
    </xf>
    <xf numFmtId="166" fontId="3" fillId="0" borderId="38" xfId="0" applyNumberFormat="1" applyFont="1" applyBorder="1" applyAlignment="1">
      <alignment horizontal="center" vertical="center"/>
    </xf>
    <xf numFmtId="166" fontId="2" fillId="0" borderId="38" xfId="0" applyNumberFormat="1" applyFont="1" applyBorder="1" applyAlignment="1">
      <alignment horizontal="center" vertical="center"/>
    </xf>
    <xf numFmtId="0" fontId="2" fillId="0" borderId="28"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wrapText="1"/>
      <protection hidden="1"/>
    </xf>
    <xf numFmtId="0" fontId="2" fillId="0" borderId="30" xfId="0" applyFont="1" applyBorder="1" applyAlignment="1" applyProtection="1">
      <alignment horizontal="center" vertical="center" wrapText="1"/>
      <protection hidden="1"/>
    </xf>
    <xf numFmtId="0" fontId="2" fillId="0" borderId="31"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36" xfId="0" applyFont="1" applyBorder="1" applyAlignment="1" applyProtection="1">
      <alignment horizontal="center" vertical="center" wrapText="1"/>
      <protection hidden="1"/>
    </xf>
    <xf numFmtId="0" fontId="2" fillId="0" borderId="27" xfId="0" applyFont="1" applyBorder="1" applyAlignment="1" applyProtection="1">
      <alignment horizontal="center" vertical="center" wrapText="1"/>
      <protection hidden="1"/>
    </xf>
    <xf numFmtId="0" fontId="2" fillId="0" borderId="37" xfId="0" applyFont="1" applyBorder="1" applyAlignment="1" applyProtection="1">
      <alignment horizontal="center" vertical="center" wrapText="1"/>
      <protection hidden="1"/>
    </xf>
    <xf numFmtId="0" fontId="5" fillId="0" borderId="36"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5" fillId="0" borderId="31" xfId="0" applyFont="1" applyBorder="1" applyAlignment="1" applyProtection="1">
      <alignment horizontal="center" vertical="center" wrapText="1"/>
      <protection hidden="1"/>
    </xf>
    <xf numFmtId="0" fontId="5" fillId="0" borderId="36" xfId="0" applyFont="1" applyBorder="1" applyAlignment="1" applyProtection="1">
      <alignment horizontal="center" vertical="center" wrapText="1"/>
      <protection hidden="1"/>
    </xf>
    <xf numFmtId="164" fontId="1" fillId="4" borderId="27" xfId="0" applyNumberFormat="1" applyFont="1" applyFill="1" applyBorder="1" applyAlignment="1">
      <alignment horizontal="left" vertical="center"/>
    </xf>
    <xf numFmtId="0" fontId="13" fillId="5" borderId="39" xfId="0" applyFont="1" applyFill="1" applyBorder="1" applyAlignment="1" applyProtection="1">
      <alignment horizontal="center" vertical="center"/>
      <protection hidden="1"/>
    </xf>
    <xf numFmtId="0" fontId="13" fillId="5" borderId="41" xfId="0" applyFont="1" applyFill="1" applyBorder="1" applyAlignment="1" applyProtection="1">
      <alignment horizontal="center" vertical="center"/>
      <protection hidden="1"/>
    </xf>
    <xf numFmtId="0" fontId="13" fillId="5" borderId="40" xfId="0" applyFont="1" applyFill="1" applyBorder="1" applyAlignment="1" applyProtection="1">
      <alignment horizontal="center" vertical="center"/>
      <protection hidden="1"/>
    </xf>
    <xf numFmtId="166" fontId="3" fillId="0" borderId="38" xfId="0" applyNumberFormat="1" applyFont="1" applyBorder="1" applyAlignment="1" applyProtection="1">
      <alignment horizontal="center" vertical="center"/>
      <protection hidden="1"/>
    </xf>
    <xf numFmtId="3" fontId="3" fillId="0" borderId="38" xfId="0" applyNumberFormat="1" applyFont="1" applyBorder="1" applyAlignment="1">
      <alignment horizontal="center" vertical="center"/>
    </xf>
    <xf numFmtId="0" fontId="3" fillId="0" borderId="38" xfId="0" applyFont="1" applyBorder="1" applyAlignment="1">
      <alignment horizontal="center" vertical="center"/>
    </xf>
    <xf numFmtId="0" fontId="4" fillId="0" borderId="8" xfId="0" applyFont="1" applyBorder="1" applyAlignment="1" applyProtection="1">
      <alignment horizontal="center" vertical="center"/>
      <protection hidden="1"/>
    </xf>
    <xf numFmtId="164" fontId="16" fillId="4" borderId="27" xfId="0" applyNumberFormat="1" applyFont="1" applyFill="1" applyBorder="1" applyAlignment="1">
      <alignment horizontal="left" vertical="center"/>
    </xf>
    <xf numFmtId="0" fontId="4" fillId="0" borderId="28"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5" fillId="0" borderId="28" xfId="0" applyFont="1" applyBorder="1" applyAlignment="1" applyProtection="1">
      <alignment horizontal="center" vertical="center" wrapText="1"/>
      <protection hidden="1"/>
    </xf>
    <xf numFmtId="164" fontId="16" fillId="4" borderId="0" xfId="0" applyNumberFormat="1" applyFont="1" applyFill="1" applyAlignment="1">
      <alignment horizontal="left" vertical="center"/>
    </xf>
    <xf numFmtId="0" fontId="16" fillId="4" borderId="27" xfId="0" applyFont="1" applyFill="1" applyBorder="1" applyAlignment="1" applyProtection="1">
      <alignment horizontal="left" vertical="center"/>
      <protection hidden="1"/>
    </xf>
    <xf numFmtId="0" fontId="15" fillId="0" borderId="31" xfId="0" applyFont="1" applyBorder="1" applyAlignment="1">
      <alignment horizontal="left"/>
    </xf>
    <xf numFmtId="0" fontId="15" fillId="0" borderId="0" xfId="0" applyFont="1" applyAlignment="1">
      <alignment horizontal="left"/>
    </xf>
    <xf numFmtId="0" fontId="0" fillId="0" borderId="3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4" fontId="2" fillId="0" borderId="36" xfId="0" applyNumberFormat="1" applyFont="1" applyBorder="1" applyAlignment="1" applyProtection="1">
      <alignment horizontal="center" vertical="center"/>
      <protection hidden="1"/>
    </xf>
    <xf numFmtId="4" fontId="2" fillId="0" borderId="27" xfId="0" applyNumberFormat="1" applyFont="1" applyBorder="1" applyAlignment="1" applyProtection="1">
      <alignment horizontal="center" vertical="center"/>
      <protection hidden="1"/>
    </xf>
    <xf numFmtId="0" fontId="13" fillId="5" borderId="28" xfId="0" applyFont="1" applyFill="1" applyBorder="1" applyAlignment="1" applyProtection="1">
      <alignment horizontal="center" vertical="center"/>
      <protection hidden="1"/>
    </xf>
    <xf numFmtId="0" fontId="13" fillId="5" borderId="29" xfId="0" applyFont="1" applyFill="1" applyBorder="1" applyAlignment="1" applyProtection="1">
      <alignment horizontal="center" vertical="center"/>
      <protection hidden="1"/>
    </xf>
    <xf numFmtId="0" fontId="13" fillId="5" borderId="30" xfId="0" applyFont="1" applyFill="1" applyBorder="1" applyAlignment="1" applyProtection="1">
      <alignment horizontal="center" vertical="center"/>
      <protection hidden="1"/>
    </xf>
    <xf numFmtId="0" fontId="4" fillId="4" borderId="0" xfId="0" applyFont="1" applyFill="1" applyAlignment="1">
      <alignment horizontal="left"/>
    </xf>
    <xf numFmtId="0" fontId="3" fillId="6" borderId="0" xfId="0" applyFont="1" applyFill="1" applyAlignment="1" applyProtection="1">
      <alignment horizontal="left" vertical="center"/>
      <protection locked="0"/>
    </xf>
    <xf numFmtId="14" fontId="3" fillId="6" borderId="0" xfId="0" applyNumberFormat="1" applyFont="1" applyFill="1" applyAlignment="1" applyProtection="1">
      <alignment horizontal="left" vertical="center"/>
      <protection locked="0"/>
    </xf>
    <xf numFmtId="0" fontId="3" fillId="6" borderId="0" xfId="0" applyFont="1" applyFill="1" applyAlignment="1">
      <alignment horizontal="left" vertical="center"/>
    </xf>
    <xf numFmtId="0" fontId="13" fillId="5" borderId="13"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vertical="center"/>
      <protection hidden="1"/>
    </xf>
    <xf numFmtId="0" fontId="13" fillId="5" borderId="14"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protection hidden="1"/>
    </xf>
    <xf numFmtId="49" fontId="3" fillId="6" borderId="0" xfId="0" applyNumberFormat="1" applyFont="1" applyFill="1" applyAlignment="1" applyProtection="1">
      <alignment horizontal="left" vertical="center"/>
      <protection locked="0"/>
    </xf>
    <xf numFmtId="0" fontId="4" fillId="0" borderId="15"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164" fontId="1" fillId="0" borderId="21" xfId="0" applyNumberFormat="1" applyFont="1" applyBorder="1" applyAlignment="1">
      <alignment horizontal="left" vertical="center"/>
    </xf>
    <xf numFmtId="164" fontId="1" fillId="0" borderId="12" xfId="0" applyNumberFormat="1" applyFont="1" applyBorder="1" applyAlignment="1">
      <alignment horizontal="left" vertical="center"/>
    </xf>
    <xf numFmtId="165" fontId="5" fillId="6" borderId="21" xfId="0" applyNumberFormat="1" applyFont="1" applyFill="1" applyBorder="1" applyAlignment="1" applyProtection="1">
      <alignment horizontal="left" vertical="center"/>
      <protection locked="0"/>
    </xf>
    <xf numFmtId="165" fontId="5" fillId="6" borderId="12" xfId="0" applyNumberFormat="1" applyFont="1" applyFill="1" applyBorder="1" applyAlignment="1" applyProtection="1">
      <alignment horizontal="left" vertical="center"/>
      <protection locked="0"/>
    </xf>
    <xf numFmtId="165" fontId="5" fillId="6" borderId="11" xfId="0" applyNumberFormat="1" applyFont="1" applyFill="1" applyBorder="1" applyAlignment="1" applyProtection="1">
      <alignment horizontal="left" vertical="center"/>
      <protection locked="0"/>
    </xf>
    <xf numFmtId="3" fontId="5" fillId="6" borderId="10" xfId="0" applyNumberFormat="1" applyFont="1" applyFill="1" applyBorder="1" applyAlignment="1" applyProtection="1">
      <alignment horizontal="left" vertical="center"/>
      <protection locked="0"/>
    </xf>
    <xf numFmtId="3" fontId="5" fillId="6" borderId="12" xfId="0" applyNumberFormat="1" applyFont="1" applyFill="1" applyBorder="1" applyAlignment="1" applyProtection="1">
      <alignment horizontal="left" vertical="center"/>
      <protection locked="0"/>
    </xf>
    <xf numFmtId="3" fontId="5" fillId="6" borderId="11" xfId="0" applyNumberFormat="1" applyFont="1" applyFill="1" applyBorder="1" applyAlignment="1" applyProtection="1">
      <alignment horizontal="left" vertical="center"/>
      <protection locked="0"/>
    </xf>
    <xf numFmtId="0" fontId="4" fillId="4" borderId="0" xfId="0" applyFont="1" applyFill="1" applyAlignment="1" applyProtection="1">
      <alignment horizontal="center" vertical="center"/>
      <protection hidden="1"/>
    </xf>
    <xf numFmtId="0" fontId="4" fillId="4" borderId="9"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15"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protection hidden="1"/>
    </xf>
    <xf numFmtId="0" fontId="4" fillId="3" borderId="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0" fontId="4" fillId="3" borderId="3" xfId="0" applyFont="1" applyFill="1" applyBorder="1" applyAlignment="1" applyProtection="1">
      <alignment horizontal="center"/>
      <protection hidden="1"/>
    </xf>
    <xf numFmtId="0" fontId="4" fillId="3" borderId="0" xfId="0" applyFont="1" applyFill="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4" fillId="3" borderId="8" xfId="0" applyFont="1" applyFill="1" applyBorder="1" applyAlignment="1" applyProtection="1">
      <alignment horizontal="center" vertical="center"/>
      <protection hidden="1"/>
    </xf>
    <xf numFmtId="0" fontId="4" fillId="3" borderId="15"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164" fontId="1" fillId="2" borderId="2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5" fontId="5" fillId="0" borderId="21" xfId="0" applyNumberFormat="1" applyFont="1" applyBorder="1" applyAlignment="1" applyProtection="1">
      <alignment horizontal="left" vertical="center"/>
      <protection locked="0"/>
    </xf>
    <xf numFmtId="165" fontId="5" fillId="0" borderId="12" xfId="0" applyNumberFormat="1" applyFont="1" applyBorder="1" applyAlignment="1" applyProtection="1">
      <alignment horizontal="left" vertical="center"/>
      <protection locked="0"/>
    </xf>
    <xf numFmtId="165" fontId="5" fillId="0" borderId="11" xfId="0" applyNumberFormat="1" applyFont="1" applyBorder="1" applyAlignment="1" applyProtection="1">
      <alignment horizontal="left" vertical="center"/>
      <protection locked="0"/>
    </xf>
    <xf numFmtId="3" fontId="5" fillId="0" borderId="10" xfId="0" applyNumberFormat="1" applyFont="1" applyBorder="1" applyAlignment="1" applyProtection="1">
      <alignment horizontal="left" vertical="center"/>
      <protection locked="0"/>
    </xf>
    <xf numFmtId="3" fontId="5" fillId="0" borderId="12" xfId="0" applyNumberFormat="1" applyFont="1" applyBorder="1" applyAlignment="1" applyProtection="1">
      <alignment horizontal="left" vertical="center"/>
      <protection locked="0"/>
    </xf>
    <xf numFmtId="3" fontId="5" fillId="0" borderId="11" xfId="0" applyNumberFormat="1" applyFont="1" applyBorder="1" applyAlignment="1" applyProtection="1">
      <alignment horizontal="left" vertical="center"/>
      <protection locked="0"/>
    </xf>
    <xf numFmtId="0" fontId="5" fillId="0" borderId="6"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0" fontId="4" fillId="0" borderId="13" xfId="0" applyFont="1" applyBorder="1" applyAlignment="1" applyProtection="1">
      <alignment horizontal="center"/>
      <protection hidden="1"/>
    </xf>
    <xf numFmtId="0" fontId="4" fillId="0" borderId="3" xfId="0" applyFont="1" applyBorder="1" applyAlignment="1" applyProtection="1">
      <alignment horizontal="center"/>
      <protection hidden="1"/>
    </xf>
    <xf numFmtId="0" fontId="4" fillId="0" borderId="14" xfId="0" applyFont="1" applyBorder="1" applyAlignment="1" applyProtection="1">
      <alignment horizontal="center"/>
      <protection hidden="1"/>
    </xf>
    <xf numFmtId="0" fontId="4" fillId="0" borderId="1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3" fillId="0" borderId="15" xfId="0" applyFont="1" applyBorder="1" applyAlignment="1">
      <alignment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hidden="1"/>
    </xf>
    <xf numFmtId="0" fontId="1" fillId="0" borderId="10" xfId="0" applyFont="1" applyBorder="1" applyAlignment="1" applyProtection="1">
      <alignment horizontal="left" vertical="center"/>
      <protection hidden="1"/>
    </xf>
    <xf numFmtId="0" fontId="1" fillId="0" borderId="12" xfId="0" applyFont="1" applyBorder="1" applyAlignment="1" applyProtection="1">
      <alignment horizontal="left" vertical="center"/>
      <protection hidden="1"/>
    </xf>
    <xf numFmtId="0" fontId="1" fillId="0" borderId="11" xfId="0" applyFont="1" applyBorder="1" applyAlignment="1" applyProtection="1">
      <alignment horizontal="left" vertical="center"/>
      <protection hidden="1"/>
    </xf>
    <xf numFmtId="166" fontId="3" fillId="0" borderId="21" xfId="0" applyNumberFormat="1" applyFont="1" applyBorder="1" applyAlignment="1" applyProtection="1">
      <alignment horizontal="center" vertical="center"/>
      <protection hidden="1"/>
    </xf>
    <xf numFmtId="166" fontId="3" fillId="0" borderId="26" xfId="0" applyNumberFormat="1" applyFont="1" applyBorder="1" applyAlignment="1" applyProtection="1">
      <alignment horizontal="center" vertical="center"/>
      <protection hidden="1"/>
    </xf>
    <xf numFmtId="3" fontId="3" fillId="0" borderId="21" xfId="0" applyNumberFormat="1" applyFont="1" applyBorder="1" applyAlignment="1">
      <alignment horizontal="center"/>
    </xf>
    <xf numFmtId="0" fontId="3" fillId="0" borderId="11" xfId="0" applyFont="1" applyBorder="1" applyAlignment="1">
      <alignment horizontal="center"/>
    </xf>
    <xf numFmtId="166" fontId="3" fillId="0" borderId="10" xfId="0" applyNumberFormat="1" applyFont="1" applyBorder="1" applyAlignment="1">
      <alignment horizontal="center" vertical="center"/>
    </xf>
    <xf numFmtId="166" fontId="3" fillId="0" borderId="12" xfId="0" applyNumberFormat="1" applyFont="1" applyBorder="1" applyAlignment="1">
      <alignment horizontal="center" vertical="center"/>
    </xf>
    <xf numFmtId="166" fontId="3" fillId="0" borderId="26" xfId="0" applyNumberFormat="1" applyFont="1" applyBorder="1" applyAlignment="1">
      <alignment horizontal="center" vertical="center"/>
    </xf>
    <xf numFmtId="166" fontId="2" fillId="0" borderId="21" xfId="0" applyNumberFormat="1" applyFont="1" applyBorder="1" applyAlignment="1" applyProtection="1">
      <alignment horizontal="center" vertical="center"/>
      <protection locked="0"/>
    </xf>
    <xf numFmtId="166" fontId="2" fillId="0" borderId="12" xfId="0" applyNumberFormat="1" applyFont="1" applyBorder="1" applyAlignment="1" applyProtection="1">
      <alignment horizontal="center" vertical="center"/>
      <protection locked="0"/>
    </xf>
    <xf numFmtId="166" fontId="2" fillId="0" borderId="26" xfId="0" applyNumberFormat="1" applyFont="1" applyBorder="1" applyAlignment="1" applyProtection="1">
      <alignment horizontal="center" vertical="center"/>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cellXfs>
  <cellStyles count="2">
    <cellStyle name="Normaali" xfId="0" builtinId="0"/>
    <cellStyle name="Normaali 2" xfId="1" xr:uid="{EC6E2807-1761-46AB-9208-804B9FF7581D}"/>
  </cellStyles>
  <dxfs count="0"/>
  <tableStyles count="0" defaultTableStyle="TableStyleMedium9" defaultPivotStyle="PivotStyleLight16"/>
  <colors>
    <mruColors>
      <color rgb="FFFFFFCC"/>
      <color rgb="FF0152A1"/>
      <color rgb="FFFEFFD5"/>
      <color rgb="FFE9EBFD"/>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Matkalasku 2'!A1"/></Relationships>
</file>

<file path=xl/drawings/_rels/drawing2.xml.rels><?xml version="1.0" encoding="UTF-8" standalone="yes"?>
<Relationships xmlns="http://schemas.openxmlformats.org/package/2006/relationships"><Relationship Id="rId2" Type="http://schemas.openxmlformats.org/officeDocument/2006/relationships/hyperlink" Target="#'Matkalasku 1'!A1"/><Relationship Id="rId1" Type="http://schemas.openxmlformats.org/officeDocument/2006/relationships/hyperlink" Target="#Esimerkki!A1"/></Relationships>
</file>

<file path=xl/drawings/_rels/drawing3.xml.rels><?xml version="1.0" encoding="UTF-8" standalone="yes"?>
<Relationships xmlns="http://schemas.openxmlformats.org/package/2006/relationships"><Relationship Id="rId1" Type="http://schemas.openxmlformats.org/officeDocument/2006/relationships/hyperlink" Target="#'Matkalasku 2'!A1"/></Relationships>
</file>

<file path=xl/drawings/drawing1.xml><?xml version="1.0" encoding="utf-8"?>
<xdr:wsDr xmlns:xdr="http://schemas.openxmlformats.org/drawingml/2006/spreadsheetDrawing" xmlns:a="http://schemas.openxmlformats.org/drawingml/2006/main">
  <xdr:twoCellAnchor>
    <xdr:from>
      <xdr:col>17</xdr:col>
      <xdr:colOff>332014</xdr:colOff>
      <xdr:row>1</xdr:row>
      <xdr:rowOff>43544</xdr:rowOff>
    </xdr:from>
    <xdr:to>
      <xdr:col>20</xdr:col>
      <xdr:colOff>359434</xdr:colOff>
      <xdr:row>3</xdr:row>
      <xdr:rowOff>14924</xdr:rowOff>
    </xdr:to>
    <xdr:sp macro="" textlink="">
      <xdr:nvSpPr>
        <xdr:cNvPr id="4" name="Suorakulmio: Pyöristetyt kulmat 3">
          <a:hlinkClick xmlns:r="http://schemas.openxmlformats.org/officeDocument/2006/relationships" r:id="rId1"/>
          <a:extLst>
            <a:ext uri="{FF2B5EF4-FFF2-40B4-BE49-F238E27FC236}">
              <a16:creationId xmlns:a16="http://schemas.microsoft.com/office/drawing/2014/main" id="{BC2E3E1A-8F88-46BD-A0AE-60222D589E0A}"/>
            </a:ext>
          </a:extLst>
        </xdr:cNvPr>
        <xdr:cNvSpPr/>
      </xdr:nvSpPr>
      <xdr:spPr>
        <a:xfrm>
          <a:off x="10519954" y="211184"/>
          <a:ext cx="1620000" cy="360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200" b="1"/>
            <a:t>MATKALASKU 2</a:t>
          </a:r>
        </a:p>
      </xdr:txBody>
    </xdr:sp>
    <xdr:clientData/>
  </xdr:twoCellAnchor>
  <xdr:twoCellAnchor>
    <xdr:from>
      <xdr:col>1</xdr:col>
      <xdr:colOff>133978</xdr:colOff>
      <xdr:row>41</xdr:row>
      <xdr:rowOff>117231</xdr:rowOff>
    </xdr:from>
    <xdr:to>
      <xdr:col>16</xdr:col>
      <xdr:colOff>259582</xdr:colOff>
      <xdr:row>90</xdr:row>
      <xdr:rowOff>54428</xdr:rowOff>
    </xdr:to>
    <xdr:sp macro="" textlink="">
      <xdr:nvSpPr>
        <xdr:cNvPr id="2" name="Tekstiruutu 1">
          <a:extLst>
            <a:ext uri="{FF2B5EF4-FFF2-40B4-BE49-F238E27FC236}">
              <a16:creationId xmlns:a16="http://schemas.microsoft.com/office/drawing/2014/main" id="{7CCCD53C-5BF8-44CA-9467-4332BF8FE6BA}"/>
            </a:ext>
          </a:extLst>
        </xdr:cNvPr>
        <xdr:cNvSpPr txBox="1"/>
      </xdr:nvSpPr>
      <xdr:spPr>
        <a:xfrm>
          <a:off x="347506" y="6858000"/>
          <a:ext cx="8817428" cy="7766538"/>
        </a:xfrm>
        <a:prstGeom prst="rect">
          <a:avLst/>
        </a:prstGeom>
        <a:solidFill>
          <a:srgbClr val="FFC000"/>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288000" rtlCol="0" anchor="t" anchorCtr="0"/>
        <a:lstStyle/>
        <a:p>
          <a:r>
            <a:rPr lang="fi-FI" sz="1000" b="1">
              <a:latin typeface="Tahoma" panose="020B0604030504040204" pitchFamily="34" charset="0"/>
              <a:ea typeface="Tahoma" panose="020B0604030504040204" pitchFamily="34" charset="0"/>
              <a:cs typeface="Tahoma" panose="020B0604030504040204" pitchFamily="34" charset="0"/>
            </a:rPr>
            <a:t>OHJE </a:t>
          </a:r>
          <a:br>
            <a:rPr lang="fi-FI" sz="1000" b="1">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Täytä</a:t>
          </a:r>
          <a:r>
            <a:rPr lang="fi-FI" sz="1000" b="0" baseline="0">
              <a:latin typeface="Tahoma" panose="020B0604030504040204" pitchFamily="34" charset="0"/>
              <a:ea typeface="Tahoma" panose="020B0604030504040204" pitchFamily="34" charset="0"/>
              <a:cs typeface="Tahoma" panose="020B0604030504040204" pitchFamily="34" charset="0"/>
            </a:rPr>
            <a:t> keltaisia soluja. </a:t>
          </a:r>
          <a:r>
            <a:rPr lang="fi-FI" sz="1000" b="1" baseline="0">
              <a:latin typeface="Tahoma" panose="020B0604030504040204" pitchFamily="34" charset="0"/>
              <a:ea typeface="Tahoma" panose="020B0604030504040204" pitchFamily="34" charset="0"/>
              <a:cs typeface="Tahoma" panose="020B0604030504040204" pitchFamily="34" charset="0"/>
            </a:rPr>
            <a:t> </a:t>
          </a:r>
          <a:r>
            <a:rPr lang="fi-FI" sz="1000" b="0" baseline="0">
              <a:latin typeface="Tahoma" panose="020B0604030504040204" pitchFamily="34" charset="0"/>
              <a:ea typeface="Tahoma" panose="020B0604030504040204" pitchFamily="34" charset="0"/>
              <a:cs typeface="Tahoma" panose="020B0604030504040204" pitchFamily="34" charset="0"/>
            </a:rPr>
            <a:t>Jos tallennat pdf -muotoon tee se tulostuksen kautta eli tulosta -&gt; valitse tulostimeksi pdf.</a:t>
          </a:r>
          <a:br>
            <a:rPr lang="fi-FI" sz="1000" b="1">
              <a:latin typeface="Tahoma" panose="020B0604030504040204" pitchFamily="34" charset="0"/>
              <a:ea typeface="Tahoma" panose="020B0604030504040204" pitchFamily="34" charset="0"/>
              <a:cs typeface="Tahoma" panose="020B0604030504040204" pitchFamily="34" charset="0"/>
            </a:rPr>
          </a:br>
          <a:endParaRPr lang="fi-FI" sz="1000" b="1">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VEROVAPAAT MATKAKUSTANNUSTEN</a:t>
          </a:r>
          <a:r>
            <a:rPr lang="fi-FI" sz="1000" b="1" baseline="0">
              <a:latin typeface="Tahoma" panose="020B0604030504040204" pitchFamily="34" charset="0"/>
              <a:ea typeface="Tahoma" panose="020B0604030504040204" pitchFamily="34" charset="0"/>
              <a:cs typeface="Tahoma" panose="020B0604030504040204" pitchFamily="34" charset="0"/>
            </a:rPr>
            <a:t> </a:t>
          </a:r>
          <a:r>
            <a:rPr lang="fi-FI" sz="1000" b="1">
              <a:latin typeface="Tahoma" panose="020B0604030504040204" pitchFamily="34" charset="0"/>
              <a:ea typeface="Tahoma" panose="020B0604030504040204" pitchFamily="34" charset="0"/>
              <a:cs typeface="Tahoma" panose="020B0604030504040204" pitchFamily="34" charset="0"/>
            </a:rPr>
            <a:t>KORVAUKSET 2026 </a:t>
          </a:r>
          <a:endParaRPr lang="fi-FI" sz="1000" b="0">
            <a:latin typeface="Tahoma" panose="020B0604030504040204" pitchFamily="34" charset="0"/>
            <a:ea typeface="Tahoma" panose="020B0604030504040204" pitchFamily="34" charset="0"/>
            <a:cs typeface="Tahoma" panose="020B0604030504040204" pitchFamily="34" charset="0"/>
          </a:endParaRPr>
        </a:p>
        <a:p>
          <a:endParaRPr lang="fi-FI" sz="1000">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i-FI" sz="1000" b="1">
              <a:latin typeface="Tahoma" panose="020B0604030504040204" pitchFamily="34" charset="0"/>
              <a:ea typeface="Tahoma" panose="020B0604030504040204" pitchFamily="34" charset="0"/>
              <a:cs typeface="Tahoma" panose="020B0604030504040204" pitchFamily="34" charset="0"/>
            </a:rPr>
            <a:t>Oman auton käytön peruskorvaus on 0,55 </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€/km, lisäykset peruskorvaukseen:</a:t>
          </a:r>
          <a:b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br>
          <a:r>
            <a:rPr lang="fi-FI"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000" baseline="0">
              <a:latin typeface="Tahoma" panose="020B0604030504040204" pitchFamily="34" charset="0"/>
              <a:ea typeface="Tahoma" panose="020B0604030504040204" pitchFamily="34" charset="0"/>
              <a:cs typeface="Tahoma" panose="020B0604030504040204" pitchFamily="34" charset="0"/>
            </a:rPr>
            <a:t>matkustaja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+ 0,04 €/hlö</a:t>
          </a:r>
        </a:p>
        <a:p>
          <a:pPr marL="0" marR="0" lvl="0" indent="0" defTabSz="914400" eaLnBrk="1" fontAlgn="auto" latinLnBrk="0" hangingPunct="1">
            <a:lnSpc>
              <a:spcPct val="100000"/>
            </a:lnSpc>
            <a:spcBef>
              <a:spcPts val="0"/>
            </a:spcBef>
            <a:spcAft>
              <a:spcPts val="0"/>
            </a:spcAft>
            <a:buClrTx/>
            <a:buSzTx/>
            <a:buFontTx/>
            <a:buNone/>
            <a:tabLst/>
            <a:defRPr/>
          </a:pPr>
          <a:r>
            <a:rPr lang="fi-FI"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isot esineet ja esineet yli 80kg + 0,04 €  </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perävaunun vetämisestä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+ 0,09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asuntovaunun vetämisestä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+ 0,15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raskaan perävaunun (esim.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taukotupa)</a:t>
          </a:r>
          <a:r>
            <a:rPr lang="fi-FI" sz="1000">
              <a:latin typeface="Tahoma" panose="020B0604030504040204" pitchFamily="34" charset="0"/>
              <a:ea typeface="Tahoma" panose="020B0604030504040204" pitchFamily="34" charset="0"/>
              <a:cs typeface="Tahoma" panose="020B0604030504040204" pitchFamily="34" charset="0"/>
            </a:rPr>
            <a:t> vetämisestä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+ 0,28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koira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+ 0,04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ajaminen metsäautotiellä tai muulta liikenteeltä suljetulla tienrakennustyömaalla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+ 0,12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kyseisten kilometrien osalta ) </a:t>
          </a:r>
          <a:endParaRPr lang="fi-FI" sz="1000">
            <a:latin typeface="Tahoma" panose="020B0604030504040204" pitchFamily="34" charset="0"/>
            <a:ea typeface="Tahoma" panose="020B0604030504040204" pitchFamily="34" charset="0"/>
            <a:cs typeface="Tahoma" panose="020B0604030504040204" pitchFamily="34" charset="0"/>
          </a:endParaRP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Käyttöetuauton käytöstä työmatkoihin </a:t>
          </a:r>
          <a:r>
            <a:rPr lang="fi-FI" sz="11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0,11 </a:t>
          </a:r>
          <a:r>
            <a:rPr lang="fi-FI" sz="1000" b="1">
              <a:latin typeface="Tahoma" panose="020B0604030504040204" pitchFamily="34" charset="0"/>
              <a:ea typeface="Tahoma" panose="020B0604030504040204" pitchFamily="34" charset="0"/>
              <a:cs typeface="Tahoma" panose="020B0604030504040204" pitchFamily="34" charset="0"/>
            </a:rPr>
            <a:t>€/km, jos maksaa</a:t>
          </a:r>
          <a:r>
            <a:rPr lang="fi-FI" sz="1000" b="1" baseline="0">
              <a:latin typeface="Tahoma" panose="020B0604030504040204" pitchFamily="34" charset="0"/>
              <a:ea typeface="Tahoma" panose="020B0604030504040204" pitchFamily="34" charset="0"/>
              <a:cs typeface="Tahoma" panose="020B0604030504040204" pitchFamily="34" charset="0"/>
            </a:rPr>
            <a:t> itse polttoaineet</a:t>
          </a:r>
          <a:r>
            <a:rPr lang="fi-FI" sz="1000" b="1">
              <a:latin typeface="Tahoma" panose="020B0604030504040204" pitchFamily="34" charset="0"/>
              <a:ea typeface="Tahoma" panose="020B0604030504040204" pitchFamily="34" charset="0"/>
              <a:cs typeface="Tahoma" panose="020B0604030504040204" pitchFamily="34" charset="0"/>
            </a:rPr>
            <a:t>. Ei muita lisäkorvauksia.</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50" b="1">
              <a:latin typeface="Tahoma" panose="020B0604030504040204" pitchFamily="34" charset="0"/>
              <a:ea typeface="Tahoma" panose="020B0604030504040204" pitchFamily="34" charset="0"/>
              <a:cs typeface="Tahoma" panose="020B0604030504040204" pitchFamily="34" charset="0"/>
            </a:rPr>
            <a:t>PÄIVÄRAHAT KOTIMAASSA</a:t>
          </a:r>
        </a:p>
        <a:p>
          <a:br>
            <a:rPr lang="fi-FI" sz="1000" b="1">
              <a:latin typeface="Tahoma" panose="020B0604030504040204" pitchFamily="34" charset="0"/>
              <a:ea typeface="Tahoma" panose="020B0604030504040204" pitchFamily="34" charset="0"/>
              <a:cs typeface="Tahoma" panose="020B0604030504040204" pitchFamily="34" charset="0"/>
            </a:rPr>
          </a:br>
          <a:r>
            <a:rPr lang="fi-FI" sz="1000" b="1">
              <a:latin typeface="Tahoma" panose="020B0604030504040204" pitchFamily="34" charset="0"/>
              <a:ea typeface="Tahoma" panose="020B0604030504040204" pitchFamily="34" charset="0"/>
              <a:cs typeface="Tahoma" panose="020B0604030504040204" pitchFamily="34" charset="0"/>
            </a:rPr>
            <a:t>Kokopäiväraha 54 €</a:t>
          </a:r>
          <a:r>
            <a:rPr lang="fi-FI" sz="1000">
              <a:latin typeface="Tahoma" panose="020B0604030504040204" pitchFamily="34" charset="0"/>
              <a:ea typeface="Tahoma" panose="020B0604030504040204" pitchFamily="34" charset="0"/>
              <a:cs typeface="Tahoma" panose="020B0604030504040204" pitchFamily="34" charset="0"/>
            </a:rPr>
            <a:t>, kun matka kestää 10 - 24 tuntia työntekemispaikka on yli 15 km etäisyydellä joko palkansaajan varsinaisesta työpaikasta tai asunnosta, riippuen siitä, kummasta matka on tehty. Erityisen työntekemispaikan on lisäksi oltava yli 5 km etäisyydellä sekä varsinaisesta työpaikasta että asunnosta.</a:t>
          </a:r>
        </a:p>
        <a:p>
          <a:br>
            <a:rPr lang="fi-FI" sz="1000" b="1">
              <a:latin typeface="Tahoma" panose="020B0604030504040204" pitchFamily="34" charset="0"/>
              <a:ea typeface="Tahoma" panose="020B0604030504040204" pitchFamily="34" charset="0"/>
              <a:cs typeface="Tahoma" panose="020B0604030504040204" pitchFamily="34" charset="0"/>
            </a:rPr>
          </a:br>
          <a:r>
            <a:rPr lang="fi-FI" sz="1000" b="1">
              <a:latin typeface="Tahoma" panose="020B0604030504040204" pitchFamily="34" charset="0"/>
              <a:ea typeface="Tahoma" panose="020B0604030504040204" pitchFamily="34" charset="0"/>
              <a:cs typeface="Tahoma" panose="020B0604030504040204" pitchFamily="34" charset="0"/>
            </a:rPr>
            <a:t>Osapäiväraha 25 €</a:t>
          </a:r>
          <a:r>
            <a:rPr lang="fi-FI" sz="1000">
              <a:latin typeface="Tahoma" panose="020B0604030504040204" pitchFamily="34" charset="0"/>
              <a:ea typeface="Tahoma" panose="020B0604030504040204" pitchFamily="34" charset="0"/>
              <a:cs typeface="Tahoma" panose="020B0604030504040204" pitchFamily="34" charset="0"/>
            </a:rPr>
            <a:t>, kun matka kestää 6 - 10 tuntia  yli 15 km etäisyydelle.</a:t>
          </a:r>
        </a:p>
        <a:p>
          <a:r>
            <a:rPr lang="fi-FI" sz="1000">
              <a:latin typeface="Tahoma" panose="020B0604030504040204" pitchFamily="34" charset="0"/>
              <a:ea typeface="Tahoma" panose="020B0604030504040204" pitchFamily="34" charset="0"/>
              <a:cs typeface="Tahoma" panose="020B0604030504040204" pitchFamily="34" charset="0"/>
            </a:rPr>
            <a:t>+ Kun matka kestää 2 tuntia yli matkavuorokauden (24 h), maksetaan lisäksi osapäiväraha </a:t>
          </a:r>
          <a:r>
            <a:rPr lang="fi-FI" sz="1000" baseline="0">
              <a:latin typeface="Tahoma" panose="020B0604030504040204" pitchFamily="34" charset="0"/>
              <a:ea typeface="Tahoma" panose="020B0604030504040204" pitchFamily="34" charset="0"/>
              <a:cs typeface="Tahoma" panose="020B0604030504040204" pitchFamily="34" charset="0"/>
            </a:rPr>
            <a:t> </a:t>
          </a:r>
        </a:p>
        <a:p>
          <a:r>
            <a:rPr lang="fi-FI" sz="1000" baseline="0">
              <a:latin typeface="Tahoma" panose="020B0604030504040204" pitchFamily="34" charset="0"/>
              <a:ea typeface="Tahoma" panose="020B0604030504040204" pitchFamily="34" charset="0"/>
              <a:cs typeface="Tahoma" panose="020B0604030504040204" pitchFamily="34" charset="0"/>
            </a:rPr>
            <a:t>+ Kun</a:t>
          </a:r>
          <a:r>
            <a:rPr lang="fi-FI" sz="1000">
              <a:latin typeface="Tahoma" panose="020B0604030504040204" pitchFamily="34" charset="0"/>
              <a:ea typeface="Tahoma" panose="020B0604030504040204" pitchFamily="34" charset="0"/>
              <a:cs typeface="Tahoma" panose="020B0604030504040204" pitchFamily="34" charset="0"/>
            </a:rPr>
            <a:t> matka kestää 6 tuntia yli matkavuorokauden (24 h), maksetaan lisäksi kokopäiväraha .</a:t>
          </a:r>
          <a:br>
            <a:rPr lang="fi-FI" sz="1000">
              <a:latin typeface="Tahoma" panose="020B0604030504040204" pitchFamily="34" charset="0"/>
              <a:ea typeface="Tahoma" panose="020B0604030504040204" pitchFamily="34" charset="0"/>
              <a:cs typeface="Tahoma" panose="020B0604030504040204" pitchFamily="34" charset="0"/>
            </a:rPr>
          </a:br>
          <a:br>
            <a:rPr lang="fi-FI" sz="1000">
              <a:latin typeface="Tahoma" panose="020B0604030504040204" pitchFamily="34" charset="0"/>
              <a:ea typeface="Tahoma" panose="020B0604030504040204" pitchFamily="34" charset="0"/>
              <a:cs typeface="Tahoma" panose="020B0604030504040204" pitchFamily="34" charset="0"/>
            </a:rPr>
          </a:br>
          <a:r>
            <a:rPr lang="fi-FI" sz="1000" b="1">
              <a:latin typeface="Tahoma" panose="020B0604030504040204" pitchFamily="34" charset="0"/>
              <a:ea typeface="Tahoma" panose="020B0604030504040204" pitchFamily="34" charset="0"/>
              <a:cs typeface="Tahoma" panose="020B0604030504040204" pitchFamily="34" charset="0"/>
            </a:rPr>
            <a:t>Päivärahan vähennys: </a:t>
          </a:r>
          <a:br>
            <a:rPr lang="fi-FI" sz="1000" b="1">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Osapäiväraha: </a:t>
          </a:r>
          <a:r>
            <a:rPr lang="fi-FI" sz="1000">
              <a:latin typeface="Tahoma" panose="020B0604030504040204" pitchFamily="34" charset="0"/>
              <a:ea typeface="Tahoma" panose="020B0604030504040204" pitchFamily="34" charset="0"/>
              <a:cs typeface="Tahoma" panose="020B0604030504040204" pitchFamily="34" charset="0"/>
            </a:rPr>
            <a:t>Jos matkalla saa ilmaisen tai matkalipun hintaan sisältyneen ruoan, osapäiväraha puolitetaan.</a:t>
          </a:r>
          <a:br>
            <a:rPr lang="fi-FI" sz="1000">
              <a:latin typeface="Tahoma" panose="020B0604030504040204" pitchFamily="34" charset="0"/>
              <a:ea typeface="Tahoma" panose="020B0604030504040204" pitchFamily="34" charset="0"/>
              <a:cs typeface="Tahoma" panose="020B0604030504040204" pitchFamily="34" charset="0"/>
            </a:rPr>
          </a:br>
          <a:r>
            <a:rPr lang="fi-FI" sz="1000">
              <a:latin typeface="Tahoma" panose="020B0604030504040204" pitchFamily="34" charset="0"/>
              <a:ea typeface="Tahoma" panose="020B0604030504040204" pitchFamily="34" charset="0"/>
              <a:cs typeface="Tahoma" panose="020B0604030504040204" pitchFamily="34" charset="0"/>
            </a:rPr>
            <a:t>Kokopäiväraha: Jos matkalla saa kaksi ilmaista ruokaa puolitetaan kokopäiväraha.</a:t>
          </a:r>
          <a:br>
            <a:rPr lang="fi-FI" sz="1000">
              <a:latin typeface="Tahoma" panose="020B0604030504040204" pitchFamily="34" charset="0"/>
              <a:ea typeface="Tahoma" panose="020B0604030504040204" pitchFamily="34" charset="0"/>
              <a:cs typeface="Tahoma" panose="020B0604030504040204" pitchFamily="34" charset="0"/>
            </a:rPr>
          </a:br>
          <a:br>
            <a:rPr lang="fi-FI" sz="1000">
              <a:latin typeface="Tahoma" panose="020B0604030504040204" pitchFamily="34" charset="0"/>
              <a:ea typeface="Tahoma" panose="020B0604030504040204" pitchFamily="34" charset="0"/>
              <a:cs typeface="Tahoma" panose="020B0604030504040204" pitchFamily="34" charset="0"/>
            </a:rPr>
          </a:br>
          <a:r>
            <a:rPr lang="fi-FI" sz="1000" b="1">
              <a:latin typeface="Tahoma" panose="020B0604030504040204" pitchFamily="34" charset="0"/>
              <a:ea typeface="Tahoma" panose="020B0604030504040204" pitchFamily="34" charset="0"/>
              <a:cs typeface="Tahoma" panose="020B0604030504040204" pitchFamily="34" charset="0"/>
            </a:rPr>
            <a:t>Ateriakorvaus 13,50 €</a:t>
          </a:r>
        </a:p>
        <a:p>
          <a:r>
            <a:rPr lang="fi-FI" sz="1000">
              <a:latin typeface="Tahoma" panose="020B0604030504040204" pitchFamily="34" charset="0"/>
              <a:ea typeface="Tahoma" panose="020B0604030504040204" pitchFamily="34" charset="0"/>
              <a:cs typeface="Tahoma" panose="020B0604030504040204" pitchFamily="34" charset="0"/>
            </a:rPr>
            <a:t>Ateriakorvauksen maksaminen edellyttää, että työmatkasta ei suoriteta päivärahaa ja että palkansaajalla ei työn vuoksi ole mahdollisuutta ruokailutauon aikana aterioida tavanomaisella ruokailupaikallaan. Jos palkansaaja joutuu työmatkalla aterioimaan kaksi kertaa tavanomaisen ruokailupaikkansa ulkopuolella, eikä työmatkasta suoriteta päivärahaa, ateriakorvauksen enimmäismäärä on 27 €.</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Yömatkaraha 16 €</a:t>
          </a:r>
          <a:br>
            <a:rPr lang="fi-FI" sz="1000" b="1">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Jos järjestät ja kustannat</a:t>
          </a:r>
          <a:r>
            <a:rPr lang="fi-FI" sz="1000" b="0" baseline="0">
              <a:latin typeface="Tahoma" panose="020B0604030504040204" pitchFamily="34" charset="0"/>
              <a:ea typeface="Tahoma" panose="020B0604030504040204" pitchFamily="34" charset="0"/>
              <a:cs typeface="Tahoma" panose="020B0604030504040204" pitchFamily="34" charset="0"/>
            </a:rPr>
            <a:t> itse majoituksen, niin voit ottaa yömatkarahan päivärahan lisäksi, jos p</a:t>
          </a:r>
          <a:r>
            <a:rPr lang="fi-FI" sz="1000" b="0">
              <a:latin typeface="Tahoma" panose="020B0604030504040204" pitchFamily="34" charset="0"/>
              <a:ea typeface="Tahoma" panose="020B0604030504040204" pitchFamily="34" charset="0"/>
              <a:cs typeface="Tahoma" panose="020B0604030504040204" pitchFamily="34" charset="0"/>
            </a:rPr>
            <a:t>äivärahaan </a:t>
          </a:r>
          <a:r>
            <a:rPr lang="fi-FI" sz="1000">
              <a:latin typeface="Tahoma" panose="020B0604030504040204" pitchFamily="34" charset="0"/>
              <a:ea typeface="Tahoma" panose="020B0604030504040204" pitchFamily="34" charset="0"/>
              <a:cs typeface="Tahoma" panose="020B0604030504040204" pitchFamily="34" charset="0"/>
            </a:rPr>
            <a:t>oikeuttavasta matkavuorokaudesta vähintään 4 tuntia on kello 21.00 - 07.00 välisenä aikana, eikä työnantaja järjestä palkansaajalle ilmaista majoitusta eikä suorita majoittumiskorvausta tai korvausta makuupaikasta. </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Kenelle verovapaita matkakustannuskorvauksia voidaan maksaa?</a:t>
          </a:r>
          <a:endParaRPr lang="fi-FI" sz="1000">
            <a:effectLst/>
            <a:latin typeface="Tahoma" panose="020B0604030504040204" pitchFamily="34" charset="0"/>
            <a:ea typeface="Tahoma" panose="020B0604030504040204" pitchFamily="34" charset="0"/>
            <a:cs typeface="Tahoma" panose="020B0604030504040204" pitchFamily="34" charset="0"/>
          </a:endParaRPr>
        </a:p>
        <a:p>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Saajan täytyy olla työsuhteessa maksajayritykseen</a:t>
          </a:r>
          <a:endParaRPr lang="fi-FI" sz="1000">
            <a:effectLst/>
            <a:latin typeface="Tahoma" panose="020B0604030504040204" pitchFamily="34" charset="0"/>
            <a:ea typeface="Tahoma" panose="020B0604030504040204" pitchFamily="34" charset="0"/>
            <a:cs typeface="Tahoma" panose="020B0604030504040204" pitchFamily="34" charset="0"/>
          </a:endParaRPr>
        </a:p>
        <a:p>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Korvauksia</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ei voida maksaa toiminimiyrittäjälle</a:t>
          </a:r>
          <a:b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b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Korvausta ei voida maksaa avoimen yhtiön tai kommandiittiyhtiön yhtiömiehelle, ellei makseta palkkaa.</a:t>
          </a:r>
          <a:endParaRPr lang="fi-FI" sz="1000">
            <a:effectLst/>
            <a:latin typeface="Tahoma" panose="020B0604030504040204" pitchFamily="34" charset="0"/>
            <a:ea typeface="Tahoma" panose="020B0604030504040204" pitchFamily="34" charset="0"/>
            <a:cs typeface="Tahoma" panose="020B0604030504040204" pitchFamily="34" charset="0"/>
          </a:endParaRPr>
        </a:p>
        <a:p>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Poikkeus: Matkakorvaus on verovapaata tuloa yhteisössä vapaaehtoisesti ja vastikkeetta toimivalle henkilölle. Matka tulee tehdä yleishyödyllisen yhteisön toimeksiannosta ja siitä on etukäteen asianmukaisesti päätettävä. Säännös koskee esimerkiksi urheiluseuroissa toimivien henkilöiden matkoja ohjelman mukaisiin harjoituksiin ja kilpailuihin samoin kuin kilpailutuomareiden matkoja.</a:t>
          </a: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16</xdr:col>
      <xdr:colOff>195943</xdr:colOff>
      <xdr:row>0</xdr:row>
      <xdr:rowOff>381000</xdr:rowOff>
    </xdr:from>
    <xdr:to>
      <xdr:col>18</xdr:col>
      <xdr:colOff>509657</xdr:colOff>
      <xdr:row>1</xdr:row>
      <xdr:rowOff>338229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90FBB602-8A18-40AF-89F6-5585E351B080}"/>
            </a:ext>
          </a:extLst>
        </xdr:cNvPr>
        <xdr:cNvSpPr/>
      </xdr:nvSpPr>
      <xdr:spPr>
        <a:xfrm>
          <a:off x="8948057" y="381000"/>
          <a:ext cx="1620000" cy="360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200" b="1"/>
            <a:t>ESIMERKKI</a:t>
          </a:r>
        </a:p>
      </xdr:txBody>
    </xdr:sp>
    <xdr:clientData/>
  </xdr:twoCellAnchor>
  <xdr:twoCellAnchor>
    <xdr:from>
      <xdr:col>16</xdr:col>
      <xdr:colOff>193766</xdr:colOff>
      <xdr:row>2</xdr:row>
      <xdr:rowOff>137160</xdr:rowOff>
    </xdr:from>
    <xdr:to>
      <xdr:col>18</xdr:col>
      <xdr:colOff>507480</xdr:colOff>
      <xdr:row>5</xdr:row>
      <xdr:rowOff>61732</xdr:rowOff>
    </xdr:to>
    <xdr:sp macro="" textlink="" fLocksText="0">
      <xdr:nvSpPr>
        <xdr:cNvPr id="5" name="Suorakulmio: Pyöristetyt kulmat 4">
          <a:hlinkClick xmlns:r="http://schemas.openxmlformats.org/officeDocument/2006/relationships" r:id="rId2"/>
          <a:extLst>
            <a:ext uri="{FF2B5EF4-FFF2-40B4-BE49-F238E27FC236}">
              <a16:creationId xmlns:a16="http://schemas.microsoft.com/office/drawing/2014/main" id="{6DF7AA63-0E03-4895-86F8-846F4E15CFB2}"/>
            </a:ext>
          </a:extLst>
        </xdr:cNvPr>
        <xdr:cNvSpPr/>
      </xdr:nvSpPr>
      <xdr:spPr>
        <a:xfrm>
          <a:off x="8945880" y="986246"/>
          <a:ext cx="1620000" cy="360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200" b="1"/>
            <a:t>MATKALASKU 1</a:t>
          </a:r>
        </a:p>
      </xdr:txBody>
    </xdr:sp>
    <xdr:clientData fLocksWithSheet="0" fPrintsWithSheet="0"/>
  </xdr:twoCellAnchor>
  <xdr:twoCellAnchor>
    <xdr:from>
      <xdr:col>16</xdr:col>
      <xdr:colOff>57150</xdr:colOff>
      <xdr:row>8</xdr:row>
      <xdr:rowOff>11206</xdr:rowOff>
    </xdr:from>
    <xdr:to>
      <xdr:col>26</xdr:col>
      <xdr:colOff>448235</xdr:colOff>
      <xdr:row>63</xdr:row>
      <xdr:rowOff>33618</xdr:rowOff>
    </xdr:to>
    <xdr:sp macro="" textlink="">
      <xdr:nvSpPr>
        <xdr:cNvPr id="3" name="Tekstiruutu 2">
          <a:extLst>
            <a:ext uri="{FF2B5EF4-FFF2-40B4-BE49-F238E27FC236}">
              <a16:creationId xmlns:a16="http://schemas.microsoft.com/office/drawing/2014/main" id="{428EA58B-5CD4-44B7-A3B5-5AC9157635F5}"/>
            </a:ext>
          </a:extLst>
        </xdr:cNvPr>
        <xdr:cNvSpPr txBox="1"/>
      </xdr:nvSpPr>
      <xdr:spPr>
        <a:xfrm>
          <a:off x="8293474" y="1804147"/>
          <a:ext cx="6442261" cy="9267265"/>
        </a:xfrm>
        <a:prstGeom prst="rect">
          <a:avLst/>
        </a:prstGeom>
        <a:solidFill>
          <a:srgbClr val="FFC000"/>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288000" rtlCol="0" anchor="t" anchorCtr="0"/>
        <a:lstStyle/>
        <a:p>
          <a:r>
            <a:rPr lang="fi-FI" sz="1000" b="1">
              <a:latin typeface="Tahoma" panose="020B0604030504040204" pitchFamily="34" charset="0"/>
              <a:ea typeface="Tahoma" panose="020B0604030504040204" pitchFamily="34" charset="0"/>
              <a:cs typeface="Tahoma" panose="020B0604030504040204" pitchFamily="34" charset="0"/>
            </a:rPr>
            <a:t>OHJE </a:t>
          </a:r>
          <a:br>
            <a:rPr lang="fi-FI" sz="1000" b="1">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Täytä</a:t>
          </a:r>
          <a:r>
            <a:rPr lang="fi-FI" sz="1000" b="0" baseline="0">
              <a:latin typeface="Tahoma" panose="020B0604030504040204" pitchFamily="34" charset="0"/>
              <a:ea typeface="Tahoma" panose="020B0604030504040204" pitchFamily="34" charset="0"/>
              <a:cs typeface="Tahoma" panose="020B0604030504040204" pitchFamily="34" charset="0"/>
            </a:rPr>
            <a:t> keltaisia soluja. </a:t>
          </a:r>
          <a:r>
            <a:rPr lang="fi-FI" sz="1000" b="1" baseline="0">
              <a:latin typeface="Tahoma" panose="020B0604030504040204" pitchFamily="34" charset="0"/>
              <a:ea typeface="Tahoma" panose="020B0604030504040204" pitchFamily="34" charset="0"/>
              <a:cs typeface="Tahoma" panose="020B0604030504040204" pitchFamily="34" charset="0"/>
            </a:rPr>
            <a:t> </a:t>
          </a:r>
          <a:r>
            <a:rPr lang="fi-FI" sz="1000" b="0" baseline="0">
              <a:latin typeface="Tahoma" panose="020B0604030504040204" pitchFamily="34" charset="0"/>
              <a:ea typeface="Tahoma" panose="020B0604030504040204" pitchFamily="34" charset="0"/>
              <a:cs typeface="Tahoma" panose="020B0604030504040204" pitchFamily="34" charset="0"/>
            </a:rPr>
            <a:t>Jos tallennat pdf -muotoon tee se tulostuksen kautta eli tulosta -&gt; valitse tulostimeksi pdf.</a:t>
          </a:r>
          <a:br>
            <a:rPr lang="fi-FI" sz="1000" b="1">
              <a:latin typeface="Tahoma" panose="020B0604030504040204" pitchFamily="34" charset="0"/>
              <a:ea typeface="Tahoma" panose="020B0604030504040204" pitchFamily="34" charset="0"/>
              <a:cs typeface="Tahoma" panose="020B0604030504040204" pitchFamily="34" charset="0"/>
            </a:rPr>
          </a:br>
          <a:endParaRPr lang="fi-FI" sz="1000" b="1">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VEROVAPAAT MATKAKUSTANNUSTEN</a:t>
          </a:r>
          <a:r>
            <a:rPr lang="fi-FI" sz="1000" b="1" baseline="0">
              <a:latin typeface="Tahoma" panose="020B0604030504040204" pitchFamily="34" charset="0"/>
              <a:ea typeface="Tahoma" panose="020B0604030504040204" pitchFamily="34" charset="0"/>
              <a:cs typeface="Tahoma" panose="020B0604030504040204" pitchFamily="34" charset="0"/>
            </a:rPr>
            <a:t> </a:t>
          </a:r>
          <a:r>
            <a:rPr lang="fi-FI" sz="1000" b="1">
              <a:latin typeface="Tahoma" panose="020B0604030504040204" pitchFamily="34" charset="0"/>
              <a:ea typeface="Tahoma" panose="020B0604030504040204" pitchFamily="34" charset="0"/>
              <a:cs typeface="Tahoma" panose="020B0604030504040204" pitchFamily="34" charset="0"/>
            </a:rPr>
            <a:t>KORVAUKSET 2026 </a:t>
          </a:r>
          <a:endParaRPr lang="fi-FI" sz="1000" b="0">
            <a:latin typeface="Tahoma" panose="020B0604030504040204" pitchFamily="34" charset="0"/>
            <a:ea typeface="Tahoma" panose="020B0604030504040204" pitchFamily="34" charset="0"/>
            <a:cs typeface="Tahoma" panose="020B0604030504040204" pitchFamily="34" charset="0"/>
          </a:endParaRPr>
        </a:p>
        <a:p>
          <a:endParaRPr lang="fi-FI" sz="1000">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i-FI" sz="1000" b="1">
              <a:latin typeface="Tahoma" panose="020B0604030504040204" pitchFamily="34" charset="0"/>
              <a:ea typeface="Tahoma" panose="020B0604030504040204" pitchFamily="34" charset="0"/>
              <a:cs typeface="Tahoma" panose="020B0604030504040204" pitchFamily="34" charset="0"/>
            </a:rPr>
            <a:t>Oman auton käytön peruskorvaus on 0,55 </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€/km, lisäykset peruskorvaukseen:</a:t>
          </a:r>
          <a:b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br>
          <a:r>
            <a:rPr lang="fi-FI"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000" baseline="0">
              <a:latin typeface="Tahoma" panose="020B0604030504040204" pitchFamily="34" charset="0"/>
              <a:ea typeface="Tahoma" panose="020B0604030504040204" pitchFamily="34" charset="0"/>
              <a:cs typeface="Tahoma" panose="020B0604030504040204" pitchFamily="34" charset="0"/>
            </a:rPr>
            <a:t>matkustaja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+ 0,04 €/hlö</a:t>
          </a:r>
        </a:p>
        <a:p>
          <a:pPr marL="0" marR="0" lvl="0" indent="0" defTabSz="914400" eaLnBrk="1" fontAlgn="auto" latinLnBrk="0" hangingPunct="1">
            <a:lnSpc>
              <a:spcPct val="100000"/>
            </a:lnSpc>
            <a:spcBef>
              <a:spcPts val="0"/>
            </a:spcBef>
            <a:spcAft>
              <a:spcPts val="0"/>
            </a:spcAft>
            <a:buClrTx/>
            <a:buSzTx/>
            <a:buFontTx/>
            <a:buNone/>
            <a:tabLst/>
            <a:defRPr/>
          </a:pPr>
          <a:r>
            <a:rPr lang="fi-FI"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isot esineet ja esineet yli 80kg + 0,04 €  </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perävaunun vetämisestä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+ 0,09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asuntovaunun vetämisestä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+ 0,15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raskaan perävaunun (esim.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taukotupa)</a:t>
          </a:r>
          <a:r>
            <a:rPr lang="fi-FI" sz="1000">
              <a:latin typeface="Tahoma" panose="020B0604030504040204" pitchFamily="34" charset="0"/>
              <a:ea typeface="Tahoma" panose="020B0604030504040204" pitchFamily="34" charset="0"/>
              <a:cs typeface="Tahoma" panose="020B0604030504040204" pitchFamily="34" charset="0"/>
            </a:rPr>
            <a:t> vetämisestä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+ 0,28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koira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+ 0,04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 ajaminen metsäautotiellä tai muulta liikenteeltä suljetulla tienrakennustyömaalla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+ 0,12 </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kyseisten kilometrien osalta ) </a:t>
          </a:r>
          <a:endParaRPr lang="fi-FI" sz="1000">
            <a:latin typeface="Tahoma" panose="020B0604030504040204" pitchFamily="34" charset="0"/>
            <a:ea typeface="Tahoma" panose="020B0604030504040204" pitchFamily="34" charset="0"/>
            <a:cs typeface="Tahoma" panose="020B0604030504040204" pitchFamily="34" charset="0"/>
          </a:endParaRP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Käyttöetuauton käytöstä työmatkoihin </a:t>
          </a:r>
          <a:r>
            <a:rPr lang="fi-FI" sz="11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0,11 </a:t>
          </a:r>
          <a:r>
            <a:rPr lang="fi-FI" sz="1000" b="1">
              <a:latin typeface="Tahoma" panose="020B0604030504040204" pitchFamily="34" charset="0"/>
              <a:ea typeface="Tahoma" panose="020B0604030504040204" pitchFamily="34" charset="0"/>
              <a:cs typeface="Tahoma" panose="020B0604030504040204" pitchFamily="34" charset="0"/>
            </a:rPr>
            <a:t>€/km, jos maksaa</a:t>
          </a:r>
          <a:r>
            <a:rPr lang="fi-FI" sz="1000" b="1" baseline="0">
              <a:latin typeface="Tahoma" panose="020B0604030504040204" pitchFamily="34" charset="0"/>
              <a:ea typeface="Tahoma" panose="020B0604030504040204" pitchFamily="34" charset="0"/>
              <a:cs typeface="Tahoma" panose="020B0604030504040204" pitchFamily="34" charset="0"/>
            </a:rPr>
            <a:t> itse polttoaineet</a:t>
          </a:r>
          <a:r>
            <a:rPr lang="fi-FI" sz="1000" b="1">
              <a:latin typeface="Tahoma" panose="020B0604030504040204" pitchFamily="34" charset="0"/>
              <a:ea typeface="Tahoma" panose="020B0604030504040204" pitchFamily="34" charset="0"/>
              <a:cs typeface="Tahoma" panose="020B0604030504040204" pitchFamily="34" charset="0"/>
            </a:rPr>
            <a:t>. Ei muita lisäkorvauksia.</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50" b="1">
              <a:latin typeface="Tahoma" panose="020B0604030504040204" pitchFamily="34" charset="0"/>
              <a:ea typeface="Tahoma" panose="020B0604030504040204" pitchFamily="34" charset="0"/>
              <a:cs typeface="Tahoma" panose="020B0604030504040204" pitchFamily="34" charset="0"/>
            </a:rPr>
            <a:t>PÄIVÄRAHAT KOTIMAASSA</a:t>
          </a:r>
        </a:p>
        <a:p>
          <a:br>
            <a:rPr lang="fi-FI" sz="1000" b="1">
              <a:latin typeface="Tahoma" panose="020B0604030504040204" pitchFamily="34" charset="0"/>
              <a:ea typeface="Tahoma" panose="020B0604030504040204" pitchFamily="34" charset="0"/>
              <a:cs typeface="Tahoma" panose="020B0604030504040204" pitchFamily="34" charset="0"/>
            </a:rPr>
          </a:br>
          <a:r>
            <a:rPr lang="fi-FI" sz="1000" b="1">
              <a:latin typeface="Tahoma" panose="020B0604030504040204" pitchFamily="34" charset="0"/>
              <a:ea typeface="Tahoma" panose="020B0604030504040204" pitchFamily="34" charset="0"/>
              <a:cs typeface="Tahoma" panose="020B0604030504040204" pitchFamily="34" charset="0"/>
            </a:rPr>
            <a:t>Kokopäiväraha 54 €</a:t>
          </a:r>
          <a:r>
            <a:rPr lang="fi-FI" sz="1000">
              <a:latin typeface="Tahoma" panose="020B0604030504040204" pitchFamily="34" charset="0"/>
              <a:ea typeface="Tahoma" panose="020B0604030504040204" pitchFamily="34" charset="0"/>
              <a:cs typeface="Tahoma" panose="020B0604030504040204" pitchFamily="34" charset="0"/>
            </a:rPr>
            <a:t>, kun matka kestää 10 - 24 tuntia työntekemispaikka on yli 15 km etäisyydellä joko palkansaajan varsinaisesta työpaikasta tai asunnosta, riippuen siitä, kummasta matka on tehty. Erityisen työntekemispaikan on lisäksi oltava yli 5 km etäisyydellä sekä varsinaisesta työpaikasta että asunnosta.</a:t>
          </a:r>
        </a:p>
        <a:p>
          <a:br>
            <a:rPr lang="fi-FI" sz="1000" b="1">
              <a:latin typeface="Tahoma" panose="020B0604030504040204" pitchFamily="34" charset="0"/>
              <a:ea typeface="Tahoma" panose="020B0604030504040204" pitchFamily="34" charset="0"/>
              <a:cs typeface="Tahoma" panose="020B0604030504040204" pitchFamily="34" charset="0"/>
            </a:rPr>
          </a:br>
          <a:r>
            <a:rPr lang="fi-FI" sz="1000" b="1">
              <a:latin typeface="Tahoma" panose="020B0604030504040204" pitchFamily="34" charset="0"/>
              <a:ea typeface="Tahoma" panose="020B0604030504040204" pitchFamily="34" charset="0"/>
              <a:cs typeface="Tahoma" panose="020B0604030504040204" pitchFamily="34" charset="0"/>
            </a:rPr>
            <a:t>Osapäiväraha 25 €</a:t>
          </a:r>
          <a:r>
            <a:rPr lang="fi-FI" sz="1000">
              <a:latin typeface="Tahoma" panose="020B0604030504040204" pitchFamily="34" charset="0"/>
              <a:ea typeface="Tahoma" panose="020B0604030504040204" pitchFamily="34" charset="0"/>
              <a:cs typeface="Tahoma" panose="020B0604030504040204" pitchFamily="34" charset="0"/>
            </a:rPr>
            <a:t>, kun matka kestää 6 - 10 tuntia  yli 15 km etäisyydelle.</a:t>
          </a:r>
        </a:p>
        <a:p>
          <a:r>
            <a:rPr lang="fi-FI" sz="1000">
              <a:latin typeface="Tahoma" panose="020B0604030504040204" pitchFamily="34" charset="0"/>
              <a:ea typeface="Tahoma" panose="020B0604030504040204" pitchFamily="34" charset="0"/>
              <a:cs typeface="Tahoma" panose="020B0604030504040204" pitchFamily="34" charset="0"/>
            </a:rPr>
            <a:t>+ Kun matka kestää 2 tuntia yli matkavuorokauden (24 h), maksetaan lisäksi osapäiväraha </a:t>
          </a:r>
          <a:r>
            <a:rPr lang="fi-FI" sz="1000" baseline="0">
              <a:latin typeface="Tahoma" panose="020B0604030504040204" pitchFamily="34" charset="0"/>
              <a:ea typeface="Tahoma" panose="020B0604030504040204" pitchFamily="34" charset="0"/>
              <a:cs typeface="Tahoma" panose="020B0604030504040204" pitchFamily="34" charset="0"/>
            </a:rPr>
            <a:t> </a:t>
          </a:r>
        </a:p>
        <a:p>
          <a:r>
            <a:rPr lang="fi-FI" sz="1000" baseline="0">
              <a:latin typeface="Tahoma" panose="020B0604030504040204" pitchFamily="34" charset="0"/>
              <a:ea typeface="Tahoma" panose="020B0604030504040204" pitchFamily="34" charset="0"/>
              <a:cs typeface="Tahoma" panose="020B0604030504040204" pitchFamily="34" charset="0"/>
            </a:rPr>
            <a:t>+ Kun</a:t>
          </a:r>
          <a:r>
            <a:rPr lang="fi-FI" sz="1000">
              <a:latin typeface="Tahoma" panose="020B0604030504040204" pitchFamily="34" charset="0"/>
              <a:ea typeface="Tahoma" panose="020B0604030504040204" pitchFamily="34" charset="0"/>
              <a:cs typeface="Tahoma" panose="020B0604030504040204" pitchFamily="34" charset="0"/>
            </a:rPr>
            <a:t> matka kestää 6 tuntia yli matkavuorokauden (24 h), maksetaan lisäksi kokopäiväraha .</a:t>
          </a:r>
          <a:br>
            <a:rPr lang="fi-FI" sz="1000">
              <a:latin typeface="Tahoma" panose="020B0604030504040204" pitchFamily="34" charset="0"/>
              <a:ea typeface="Tahoma" panose="020B0604030504040204" pitchFamily="34" charset="0"/>
              <a:cs typeface="Tahoma" panose="020B0604030504040204" pitchFamily="34" charset="0"/>
            </a:rPr>
          </a:br>
          <a:br>
            <a:rPr lang="fi-FI" sz="1000">
              <a:latin typeface="Tahoma" panose="020B0604030504040204" pitchFamily="34" charset="0"/>
              <a:ea typeface="Tahoma" panose="020B0604030504040204" pitchFamily="34" charset="0"/>
              <a:cs typeface="Tahoma" panose="020B0604030504040204" pitchFamily="34" charset="0"/>
            </a:rPr>
          </a:br>
          <a:r>
            <a:rPr lang="fi-FI" sz="1000" b="1">
              <a:latin typeface="Tahoma" panose="020B0604030504040204" pitchFamily="34" charset="0"/>
              <a:ea typeface="Tahoma" panose="020B0604030504040204" pitchFamily="34" charset="0"/>
              <a:cs typeface="Tahoma" panose="020B0604030504040204" pitchFamily="34" charset="0"/>
            </a:rPr>
            <a:t>Päivärahan vähennys: </a:t>
          </a:r>
          <a:br>
            <a:rPr lang="fi-FI" sz="1000" b="1">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Osapäiväraha: </a:t>
          </a:r>
          <a:r>
            <a:rPr lang="fi-FI" sz="1000">
              <a:latin typeface="Tahoma" panose="020B0604030504040204" pitchFamily="34" charset="0"/>
              <a:ea typeface="Tahoma" panose="020B0604030504040204" pitchFamily="34" charset="0"/>
              <a:cs typeface="Tahoma" panose="020B0604030504040204" pitchFamily="34" charset="0"/>
            </a:rPr>
            <a:t>Jos matkalla saa ilmaisen tai matkalipun hintaan sisältyneen ruoan, osapäiväraha puolitetaan.</a:t>
          </a:r>
          <a:br>
            <a:rPr lang="fi-FI" sz="1000">
              <a:latin typeface="Tahoma" panose="020B0604030504040204" pitchFamily="34" charset="0"/>
              <a:ea typeface="Tahoma" panose="020B0604030504040204" pitchFamily="34" charset="0"/>
              <a:cs typeface="Tahoma" panose="020B0604030504040204" pitchFamily="34" charset="0"/>
            </a:rPr>
          </a:br>
          <a:r>
            <a:rPr lang="fi-FI" sz="1000">
              <a:latin typeface="Tahoma" panose="020B0604030504040204" pitchFamily="34" charset="0"/>
              <a:ea typeface="Tahoma" panose="020B0604030504040204" pitchFamily="34" charset="0"/>
              <a:cs typeface="Tahoma" panose="020B0604030504040204" pitchFamily="34" charset="0"/>
            </a:rPr>
            <a:t>Kokopäiväraha: Jos matkalla saa kaksi ilmaista ruokaa puolitetaan kokopäiväraha.</a:t>
          </a:r>
          <a:br>
            <a:rPr lang="fi-FI" sz="1000">
              <a:latin typeface="Tahoma" panose="020B0604030504040204" pitchFamily="34" charset="0"/>
              <a:ea typeface="Tahoma" panose="020B0604030504040204" pitchFamily="34" charset="0"/>
              <a:cs typeface="Tahoma" panose="020B0604030504040204" pitchFamily="34" charset="0"/>
            </a:rPr>
          </a:br>
          <a:br>
            <a:rPr lang="fi-FI" sz="1000">
              <a:latin typeface="Tahoma" panose="020B0604030504040204" pitchFamily="34" charset="0"/>
              <a:ea typeface="Tahoma" panose="020B0604030504040204" pitchFamily="34" charset="0"/>
              <a:cs typeface="Tahoma" panose="020B0604030504040204" pitchFamily="34" charset="0"/>
            </a:rPr>
          </a:br>
          <a:r>
            <a:rPr lang="fi-FI" sz="1000" b="1">
              <a:latin typeface="Tahoma" panose="020B0604030504040204" pitchFamily="34" charset="0"/>
              <a:ea typeface="Tahoma" panose="020B0604030504040204" pitchFamily="34" charset="0"/>
              <a:cs typeface="Tahoma" panose="020B0604030504040204" pitchFamily="34" charset="0"/>
            </a:rPr>
            <a:t>Ateriakorvaus 13,50 €</a:t>
          </a:r>
        </a:p>
        <a:p>
          <a:r>
            <a:rPr lang="fi-FI" sz="1000">
              <a:latin typeface="Tahoma" panose="020B0604030504040204" pitchFamily="34" charset="0"/>
              <a:ea typeface="Tahoma" panose="020B0604030504040204" pitchFamily="34" charset="0"/>
              <a:cs typeface="Tahoma" panose="020B0604030504040204" pitchFamily="34" charset="0"/>
            </a:rPr>
            <a:t>Ateriakorvauksen maksaminen edellyttää, että työmatkasta ei suoriteta päivärahaa ja että palkansaajalla ei työn vuoksi ole mahdollisuutta ruokailutauon aikana aterioida tavanomaisella ruokailupaikallaan. Jos palkansaaja joutuu työmatkalla aterioimaan kaksi kertaa tavanomaisen ruokailupaikkansa ulkopuolella, eikä työmatkasta suoriteta päivärahaa, ateriakorvauksen enimmäismäärä on 27 €.</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Yömatkaraha 16 €</a:t>
          </a:r>
          <a:br>
            <a:rPr lang="fi-FI" sz="1000" b="1">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Jos järjestät ja kustannat</a:t>
          </a:r>
          <a:r>
            <a:rPr lang="fi-FI" sz="1000" b="0" baseline="0">
              <a:latin typeface="Tahoma" panose="020B0604030504040204" pitchFamily="34" charset="0"/>
              <a:ea typeface="Tahoma" panose="020B0604030504040204" pitchFamily="34" charset="0"/>
              <a:cs typeface="Tahoma" panose="020B0604030504040204" pitchFamily="34" charset="0"/>
            </a:rPr>
            <a:t> itse majoituksen, niin voit ottaa yömatkarahan päivärahan lisäksi, jos p</a:t>
          </a:r>
          <a:r>
            <a:rPr lang="fi-FI" sz="1000" b="0">
              <a:latin typeface="Tahoma" panose="020B0604030504040204" pitchFamily="34" charset="0"/>
              <a:ea typeface="Tahoma" panose="020B0604030504040204" pitchFamily="34" charset="0"/>
              <a:cs typeface="Tahoma" panose="020B0604030504040204" pitchFamily="34" charset="0"/>
            </a:rPr>
            <a:t>äivärahaan </a:t>
          </a:r>
          <a:r>
            <a:rPr lang="fi-FI" sz="1000">
              <a:latin typeface="Tahoma" panose="020B0604030504040204" pitchFamily="34" charset="0"/>
              <a:ea typeface="Tahoma" panose="020B0604030504040204" pitchFamily="34" charset="0"/>
              <a:cs typeface="Tahoma" panose="020B0604030504040204" pitchFamily="34" charset="0"/>
            </a:rPr>
            <a:t>oikeuttavasta matkavuorokaudesta vähintään 4 tuntia on kello 21.00 - 07.00 välisenä aikana, eikä työnantaja järjestä palkansaajalle ilmaista majoitusta eikä suorita majoittumiskorvausta tai korvausta makuupaikasta. </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Kenelle verovapaita matkakustannuskorvauksia voidaan maksaa?</a:t>
          </a:r>
          <a:endParaRPr lang="fi-FI" sz="1000">
            <a:effectLst/>
            <a:latin typeface="Tahoma" panose="020B0604030504040204" pitchFamily="34" charset="0"/>
            <a:ea typeface="Tahoma" panose="020B0604030504040204" pitchFamily="34" charset="0"/>
            <a:cs typeface="Tahoma" panose="020B0604030504040204" pitchFamily="34" charset="0"/>
          </a:endParaRPr>
        </a:p>
        <a:p>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Saajan täytyy olla työsuhteessa maksajayritykseen</a:t>
          </a:r>
          <a:endParaRPr lang="fi-FI" sz="1000">
            <a:effectLst/>
            <a:latin typeface="Tahoma" panose="020B0604030504040204" pitchFamily="34" charset="0"/>
            <a:ea typeface="Tahoma" panose="020B0604030504040204" pitchFamily="34" charset="0"/>
            <a:cs typeface="Tahoma" panose="020B0604030504040204" pitchFamily="34" charset="0"/>
          </a:endParaRPr>
        </a:p>
        <a:p>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Korvauksia</a:t>
          </a: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ei voida maksaa toiminimiyrittäjälle</a:t>
          </a:r>
          <a:b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br>
          <a:r>
            <a:rPr lang="fi-FI"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Korvausta ei voida maksaa avoimen yhtiön tai kommandiittiyhtiön yhtiömiehelle, ellei makseta palkkaa.</a:t>
          </a:r>
          <a:endParaRPr lang="fi-FI" sz="1000">
            <a:effectLst/>
            <a:latin typeface="Tahoma" panose="020B0604030504040204" pitchFamily="34" charset="0"/>
            <a:ea typeface="Tahoma" panose="020B0604030504040204" pitchFamily="34" charset="0"/>
            <a:cs typeface="Tahoma" panose="020B0604030504040204" pitchFamily="34" charset="0"/>
          </a:endParaRPr>
        </a:p>
        <a:p>
          <a:r>
            <a:rPr lang="fi-FI" sz="1000">
              <a:solidFill>
                <a:schemeClr val="dk1"/>
              </a:solidFill>
              <a:effectLst/>
              <a:latin typeface="Tahoma" panose="020B0604030504040204" pitchFamily="34" charset="0"/>
              <a:ea typeface="Tahoma" panose="020B0604030504040204" pitchFamily="34" charset="0"/>
              <a:cs typeface="Tahoma" panose="020B0604030504040204" pitchFamily="34" charset="0"/>
            </a:rPr>
            <a:t>- Poikkeus: Matkakorvaus on verovapaata tuloa yhteisössä vapaaehtoisesti ja vastikkeetta toimivalle henkilölle. Matka tulee tehdä yleishyödyllisen yhteisön toimeksiannosta ja siitä on etukäteen asianmukaisesti päätettävä. Säännös koskee esimerkiksi urheiluseuroissa toimivien henkilöiden matkoja ohjelman mukaisiin harjoituksiin ja kilpailuihin samoin kuin kilpailutuomareiden matkoja.</a:t>
          </a: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276225</xdr:colOff>
      <xdr:row>21</xdr:row>
      <xdr:rowOff>114300</xdr:rowOff>
    </xdr:from>
    <xdr:to>
      <xdr:col>6</xdr:col>
      <xdr:colOff>484284</xdr:colOff>
      <xdr:row>25</xdr:row>
      <xdr:rowOff>177330</xdr:rowOff>
    </xdr:to>
    <xdr:cxnSp macro="">
      <xdr:nvCxnSpPr>
        <xdr:cNvPr id="7" name="Suora nuoliyhdysviiva 6">
          <a:extLst>
            <a:ext uri="{FF2B5EF4-FFF2-40B4-BE49-F238E27FC236}">
              <a16:creationId xmlns:a16="http://schemas.microsoft.com/office/drawing/2014/main" id="{8AAD657D-0527-47F6-A0D0-F617EFBA188E}"/>
            </a:ext>
          </a:extLst>
        </xdr:cNvPr>
        <xdr:cNvCxnSpPr/>
      </xdr:nvCxnSpPr>
      <xdr:spPr>
        <a:xfrm flipH="1" flipV="1">
          <a:off x="3352800" y="4086225"/>
          <a:ext cx="931959" cy="66310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54428</xdr:colOff>
      <xdr:row>22</xdr:row>
      <xdr:rowOff>48301</xdr:rowOff>
    </xdr:from>
    <xdr:to>
      <xdr:col>15</xdr:col>
      <xdr:colOff>321397</xdr:colOff>
      <xdr:row>24</xdr:row>
      <xdr:rowOff>70757</xdr:rowOff>
    </xdr:to>
    <xdr:cxnSp macro="">
      <xdr:nvCxnSpPr>
        <xdr:cNvPr id="8" name="Suora nuoliyhdysviiva 7">
          <a:extLst>
            <a:ext uri="{FF2B5EF4-FFF2-40B4-BE49-F238E27FC236}">
              <a16:creationId xmlns:a16="http://schemas.microsoft.com/office/drawing/2014/main" id="{AFDD8230-8D04-46C0-B021-CD93F0FC9496}"/>
            </a:ext>
          </a:extLst>
        </xdr:cNvPr>
        <xdr:cNvCxnSpPr>
          <a:stCxn id="12" idx="1"/>
        </xdr:cNvCxnSpPr>
      </xdr:nvCxnSpPr>
      <xdr:spPr>
        <a:xfrm flipH="1">
          <a:off x="6736582" y="4158705"/>
          <a:ext cx="1505219" cy="25691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276225</xdr:colOff>
      <xdr:row>5</xdr:row>
      <xdr:rowOff>87630</xdr:rowOff>
    </xdr:from>
    <xdr:to>
      <xdr:col>15</xdr:col>
      <xdr:colOff>321530</xdr:colOff>
      <xdr:row>12</xdr:row>
      <xdr:rowOff>38100</xdr:rowOff>
    </xdr:to>
    <xdr:cxnSp macro="">
      <xdr:nvCxnSpPr>
        <xdr:cNvPr id="11" name="Suora nuoliyhdysviiva 10">
          <a:extLst>
            <a:ext uri="{FF2B5EF4-FFF2-40B4-BE49-F238E27FC236}">
              <a16:creationId xmlns:a16="http://schemas.microsoft.com/office/drawing/2014/main" id="{2A1C5B2D-6DDF-41CC-869A-839F30336F5E}"/>
            </a:ext>
          </a:extLst>
        </xdr:cNvPr>
        <xdr:cNvCxnSpPr/>
      </xdr:nvCxnSpPr>
      <xdr:spPr>
        <a:xfrm flipH="1">
          <a:off x="6819900" y="1449705"/>
          <a:ext cx="1674080" cy="114109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352425</xdr:colOff>
      <xdr:row>5</xdr:row>
      <xdr:rowOff>129540</xdr:rowOff>
    </xdr:from>
    <xdr:to>
      <xdr:col>15</xdr:col>
      <xdr:colOff>321530</xdr:colOff>
      <xdr:row>15</xdr:row>
      <xdr:rowOff>76200</xdr:rowOff>
    </xdr:to>
    <xdr:cxnSp macro="">
      <xdr:nvCxnSpPr>
        <xdr:cNvPr id="13" name="Suora nuoliyhdysviiva 12">
          <a:extLst>
            <a:ext uri="{FF2B5EF4-FFF2-40B4-BE49-F238E27FC236}">
              <a16:creationId xmlns:a16="http://schemas.microsoft.com/office/drawing/2014/main" id="{E8D874DD-3F3F-4B4B-AD3D-D9CE386E94EA}"/>
            </a:ext>
          </a:extLst>
        </xdr:cNvPr>
        <xdr:cNvCxnSpPr/>
      </xdr:nvCxnSpPr>
      <xdr:spPr>
        <a:xfrm flipH="1">
          <a:off x="7248525" y="1491615"/>
          <a:ext cx="1245455" cy="155638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228599</xdr:colOff>
      <xdr:row>4</xdr:row>
      <xdr:rowOff>81371</xdr:rowOff>
    </xdr:from>
    <xdr:to>
      <xdr:col>20</xdr:col>
      <xdr:colOff>60959</xdr:colOff>
      <xdr:row>9</xdr:row>
      <xdr:rowOff>58615</xdr:rowOff>
    </xdr:to>
    <xdr:sp macro="" textlink="">
      <xdr:nvSpPr>
        <xdr:cNvPr id="4" name="Suorakulmio 3">
          <a:extLst>
            <a:ext uri="{FF2B5EF4-FFF2-40B4-BE49-F238E27FC236}">
              <a16:creationId xmlns:a16="http://schemas.microsoft.com/office/drawing/2014/main" id="{2E7ABFAF-3B78-48E7-9539-AFFE1A889B1B}"/>
            </a:ext>
          </a:extLst>
        </xdr:cNvPr>
        <xdr:cNvSpPr/>
      </xdr:nvSpPr>
      <xdr:spPr>
        <a:xfrm>
          <a:off x="8149003" y="1275659"/>
          <a:ext cx="2623918" cy="871129"/>
        </a:xfrm>
        <a:prstGeom prst="rect">
          <a:avLst/>
        </a:prstGeom>
        <a:solidFill>
          <a:srgbClr val="FFC0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0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Kilometrikorvaus + kahden lisämatkustajan korvaus. Lisätty selite.</a:t>
          </a:r>
          <a:endParaRPr lang="fi-FI" sz="100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321397</xdr:colOff>
      <xdr:row>20</xdr:row>
      <xdr:rowOff>92528</xdr:rowOff>
    </xdr:from>
    <xdr:to>
      <xdr:col>20</xdr:col>
      <xdr:colOff>593480</xdr:colOff>
      <xdr:row>24</xdr:row>
      <xdr:rowOff>113978</xdr:rowOff>
    </xdr:to>
    <xdr:sp macro="" textlink="">
      <xdr:nvSpPr>
        <xdr:cNvPr id="12" name="Suorakulmio 11">
          <a:extLst>
            <a:ext uri="{FF2B5EF4-FFF2-40B4-BE49-F238E27FC236}">
              <a16:creationId xmlns:a16="http://schemas.microsoft.com/office/drawing/2014/main" id="{5AD1D25C-AA87-4BF2-92EA-9C0B13534083}"/>
            </a:ext>
          </a:extLst>
        </xdr:cNvPr>
        <xdr:cNvSpPr/>
      </xdr:nvSpPr>
      <xdr:spPr>
        <a:xfrm>
          <a:off x="8241801" y="3858566"/>
          <a:ext cx="3063641" cy="600277"/>
        </a:xfrm>
        <a:prstGeom prst="rect">
          <a:avLst/>
        </a:prstGeom>
        <a:solidFill>
          <a:srgbClr val="FFC0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i-FI" sz="11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Kilometrikorvaus + perävaunun hinauslisä </a:t>
          </a:r>
          <a:endParaRPr lang="fi-FI" sz="100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718024</xdr:colOff>
      <xdr:row>26</xdr:row>
      <xdr:rowOff>3837</xdr:rowOff>
    </xdr:from>
    <xdr:to>
      <xdr:col>9</xdr:col>
      <xdr:colOff>305982</xdr:colOff>
      <xdr:row>30</xdr:row>
      <xdr:rowOff>116365</xdr:rowOff>
    </xdr:to>
    <xdr:sp macro="" textlink="">
      <xdr:nvSpPr>
        <xdr:cNvPr id="14" name="Suorakulmio 13">
          <a:extLst>
            <a:ext uri="{FF2B5EF4-FFF2-40B4-BE49-F238E27FC236}">
              <a16:creationId xmlns:a16="http://schemas.microsoft.com/office/drawing/2014/main" id="{74BBC1A8-3F33-4F41-B1F6-1E57FC52FFA3}"/>
            </a:ext>
          </a:extLst>
        </xdr:cNvPr>
        <xdr:cNvSpPr/>
      </xdr:nvSpPr>
      <xdr:spPr>
        <a:xfrm>
          <a:off x="2133167" y="4647157"/>
          <a:ext cx="3450509" cy="713119"/>
        </a:xfrm>
        <a:prstGeom prst="rect">
          <a:avLst/>
        </a:prstGeom>
        <a:solidFill>
          <a:srgbClr val="FFC0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i-FI" sz="1100">
              <a:solidFill>
                <a:schemeClr val="tx1"/>
              </a:solidFill>
              <a:effectLst/>
              <a:latin typeface="Tahoma" panose="020B0604030504040204" pitchFamily="34" charset="0"/>
              <a:ea typeface="Tahoma" panose="020B0604030504040204" pitchFamily="34" charset="0"/>
              <a:cs typeface="Tahoma" panose="020B0604030504040204" pitchFamily="34" charset="0"/>
            </a:rPr>
            <a:t>Kolme kokopäivärahaa + puolipäiväraha,</a:t>
          </a:r>
          <a:r>
            <a:rPr lang="fi-FI" sz="11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koska matka-aika menee seuraavan vuorokauden puolelle yli kaksi tuntia.</a:t>
          </a:r>
          <a:endParaRPr lang="fi-FI">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348343</xdr:colOff>
      <xdr:row>1</xdr:row>
      <xdr:rowOff>239485</xdr:rowOff>
    </xdr:from>
    <xdr:to>
      <xdr:col>18</xdr:col>
      <xdr:colOff>275614</xdr:colOff>
      <xdr:row>2</xdr:row>
      <xdr:rowOff>196714</xdr:rowOff>
    </xdr:to>
    <xdr:sp macro="" textlink="">
      <xdr:nvSpPr>
        <xdr:cNvPr id="9" name="Suorakulmio: Pyöristetyt kulmat 8">
          <a:hlinkClick xmlns:r="http://schemas.openxmlformats.org/officeDocument/2006/relationships" r:id="rId1"/>
          <a:extLst>
            <a:ext uri="{FF2B5EF4-FFF2-40B4-BE49-F238E27FC236}">
              <a16:creationId xmlns:a16="http://schemas.microsoft.com/office/drawing/2014/main" id="{4FF62946-22F6-482A-8C72-BE60EE4AB01E}"/>
            </a:ext>
          </a:extLst>
        </xdr:cNvPr>
        <xdr:cNvSpPr/>
      </xdr:nvSpPr>
      <xdr:spPr>
        <a:xfrm>
          <a:off x="8763000" y="397328"/>
          <a:ext cx="1620000" cy="360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200" b="1"/>
            <a:t>MATKALASKU 2</a:t>
          </a:r>
        </a:p>
      </xdr:txBody>
    </xdr:sp>
    <xdr:clientData/>
  </xdr:twoCellAnchor>
  <xdr:twoCellAnchor>
    <xdr:from>
      <xdr:col>12</xdr:col>
      <xdr:colOff>315686</xdr:colOff>
      <xdr:row>21</xdr:row>
      <xdr:rowOff>65315</xdr:rowOff>
    </xdr:from>
    <xdr:to>
      <xdr:col>15</xdr:col>
      <xdr:colOff>321397</xdr:colOff>
      <xdr:row>22</xdr:row>
      <xdr:rowOff>48301</xdr:rowOff>
    </xdr:to>
    <xdr:cxnSp macro="">
      <xdr:nvCxnSpPr>
        <xdr:cNvPr id="10" name="Suora nuoliyhdysviiva 9">
          <a:extLst>
            <a:ext uri="{FF2B5EF4-FFF2-40B4-BE49-F238E27FC236}">
              <a16:creationId xmlns:a16="http://schemas.microsoft.com/office/drawing/2014/main" id="{E6113858-0826-4D63-8786-8974BA5082DC}"/>
            </a:ext>
          </a:extLst>
        </xdr:cNvPr>
        <xdr:cNvCxnSpPr>
          <a:stCxn id="12" idx="1"/>
        </xdr:cNvCxnSpPr>
      </xdr:nvCxnSpPr>
      <xdr:spPr>
        <a:xfrm flipH="1" flipV="1">
          <a:off x="6653474" y="3992546"/>
          <a:ext cx="1588327" cy="16615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502996</xdr:colOff>
      <xdr:row>21</xdr:row>
      <xdr:rowOff>118570</xdr:rowOff>
    </xdr:from>
    <xdr:to>
      <xdr:col>7</xdr:col>
      <xdr:colOff>259756</xdr:colOff>
      <xdr:row>25</xdr:row>
      <xdr:rowOff>153901</xdr:rowOff>
    </xdr:to>
    <xdr:cxnSp macro="">
      <xdr:nvCxnSpPr>
        <xdr:cNvPr id="2" name="Suora nuoliyhdysviiva 1">
          <a:extLst>
            <a:ext uri="{FF2B5EF4-FFF2-40B4-BE49-F238E27FC236}">
              <a16:creationId xmlns:a16="http://schemas.microsoft.com/office/drawing/2014/main" id="{5B36979D-6002-4FB5-B2E8-3DC22FA776E1}"/>
            </a:ext>
          </a:extLst>
        </xdr:cNvPr>
        <xdr:cNvCxnSpPr/>
      </xdr:nvCxnSpPr>
      <xdr:spPr>
        <a:xfrm flipV="1">
          <a:off x="4418099" y="3992383"/>
          <a:ext cx="323568" cy="62466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B4F7-BE33-4AAC-A226-ACC9A77D1AD3}">
  <dimension ref="B1:Y84"/>
  <sheetViews>
    <sheetView showGridLines="0" showZeros="0" tabSelected="1" zoomScale="115" zoomScaleNormal="115" workbookViewId="0">
      <selection activeCell="G3" sqref="G3:I3"/>
    </sheetView>
  </sheetViews>
  <sheetFormatPr defaultRowHeight="12.75" x14ac:dyDescent="0.2"/>
  <cols>
    <col min="1" max="1" width="3" customWidth="1"/>
    <col min="2" max="2" width="8.5703125" customWidth="1"/>
    <col min="3" max="4" width="5.5703125" customWidth="1"/>
    <col min="5" max="5" width="7.140625" customWidth="1"/>
    <col min="7" max="7" width="29.42578125" customWidth="1"/>
    <col min="8" max="8" width="5.28515625" customWidth="1"/>
    <col min="9" max="9" width="5.7109375" customWidth="1"/>
    <col min="10" max="10" width="5.140625" customWidth="1"/>
    <col min="11" max="11" width="7.85546875" customWidth="1"/>
    <col min="12" max="12" width="4.42578125" customWidth="1"/>
    <col min="13" max="13" width="5.7109375" customWidth="1"/>
    <col min="14" max="14" width="8.28515625" customWidth="1"/>
    <col min="15" max="15" width="7.7109375" customWidth="1"/>
    <col min="16" max="16" width="7.28515625" customWidth="1"/>
    <col min="17" max="17" width="23" customWidth="1"/>
    <col min="18" max="18" width="5.42578125" customWidth="1"/>
  </cols>
  <sheetData>
    <row r="1" spans="2:25" x14ac:dyDescent="0.2">
      <c r="C1" s="205"/>
      <c r="H1" s="1"/>
    </row>
    <row r="2" spans="2:25" ht="18" x14ac:dyDescent="0.25">
      <c r="B2" s="7" t="s">
        <v>42</v>
      </c>
      <c r="C2" s="239"/>
      <c r="D2" s="239"/>
      <c r="E2" s="239"/>
      <c r="F2" s="239"/>
      <c r="G2" s="238" t="s">
        <v>18</v>
      </c>
      <c r="H2" s="240"/>
      <c r="I2" s="241"/>
      <c r="J2" s="241"/>
      <c r="K2" s="238" t="s">
        <v>0</v>
      </c>
      <c r="M2" s="241"/>
      <c r="N2" s="241"/>
      <c r="O2" s="238" t="s">
        <v>16</v>
      </c>
    </row>
    <row r="3" spans="2:25" x14ac:dyDescent="0.2">
      <c r="B3" s="242"/>
      <c r="C3" s="242"/>
      <c r="D3" s="242"/>
      <c r="E3" s="242"/>
      <c r="F3" s="242"/>
      <c r="G3" s="272"/>
      <c r="H3" s="272"/>
      <c r="I3" s="272"/>
      <c r="K3" s="266">
        <v>0</v>
      </c>
      <c r="L3" s="266"/>
      <c r="M3" s="243"/>
      <c r="O3" s="272">
        <v>0</v>
      </c>
      <c r="P3" s="272"/>
      <c r="Q3" s="272"/>
      <c r="S3" s="267"/>
      <c r="T3" s="268"/>
      <c r="U3" s="268"/>
      <c r="V3" s="268"/>
      <c r="W3" s="268"/>
      <c r="X3" s="268"/>
      <c r="Y3" s="268"/>
    </row>
    <row r="4" spans="2:25" ht="6" customHeight="1" x14ac:dyDescent="0.2">
      <c r="B4" s="12"/>
      <c r="H4" s="270"/>
      <c r="I4" s="271"/>
      <c r="S4" s="268"/>
      <c r="T4" s="268"/>
      <c r="U4" s="268"/>
      <c r="V4" s="268"/>
      <c r="W4" s="268"/>
      <c r="X4" s="268"/>
      <c r="Y4" s="268"/>
    </row>
    <row r="5" spans="2:25" ht="15" x14ac:dyDescent="0.2">
      <c r="B5" s="238" t="s">
        <v>43</v>
      </c>
      <c r="G5" s="237" t="s">
        <v>1</v>
      </c>
      <c r="H5" s="238" t="s">
        <v>40</v>
      </c>
      <c r="O5" s="259" t="s">
        <v>41</v>
      </c>
      <c r="P5" s="259"/>
      <c r="Q5" s="259"/>
      <c r="S5" s="268"/>
      <c r="T5" s="268"/>
      <c r="U5" s="268"/>
      <c r="V5" s="268"/>
      <c r="W5" s="268"/>
      <c r="X5" s="268"/>
      <c r="Y5" s="268"/>
    </row>
    <row r="6" spans="2:25" x14ac:dyDescent="0.2">
      <c r="B6" s="253">
        <v>0</v>
      </c>
      <c r="C6" s="253"/>
      <c r="D6" s="253"/>
      <c r="E6" s="253"/>
      <c r="F6" s="253"/>
      <c r="G6" s="253"/>
      <c r="H6" s="260">
        <v>0</v>
      </c>
      <c r="I6" s="253"/>
      <c r="J6" s="253"/>
      <c r="K6" s="253"/>
      <c r="L6" s="253"/>
      <c r="M6" s="253"/>
      <c r="N6" s="253"/>
      <c r="O6" s="260">
        <v>0</v>
      </c>
      <c r="P6" s="260"/>
      <c r="Q6" s="260"/>
      <c r="S6" s="268"/>
      <c r="T6" s="268"/>
      <c r="U6" s="268"/>
      <c r="V6" s="268"/>
      <c r="W6" s="268"/>
      <c r="X6" s="268"/>
      <c r="Y6" s="268"/>
    </row>
    <row r="7" spans="2:25" ht="16.350000000000001" customHeight="1" x14ac:dyDescent="0.2">
      <c r="B7" s="263" t="s">
        <v>61</v>
      </c>
      <c r="C7" s="264"/>
      <c r="D7" s="264"/>
      <c r="E7" s="264"/>
      <c r="F7" s="264"/>
      <c r="G7" s="265"/>
      <c r="H7" s="263" t="s">
        <v>2</v>
      </c>
      <c r="I7" s="264"/>
      <c r="J7" s="264"/>
      <c r="K7" s="265"/>
      <c r="L7" s="263" t="s">
        <v>3</v>
      </c>
      <c r="M7" s="264"/>
      <c r="N7" s="265"/>
      <c r="O7" s="263" t="s">
        <v>35</v>
      </c>
      <c r="P7" s="264"/>
      <c r="Q7" s="265"/>
      <c r="S7" s="268"/>
      <c r="T7" s="268"/>
      <c r="U7" s="268"/>
      <c r="V7" s="268"/>
      <c r="W7" s="268"/>
      <c r="X7" s="268"/>
      <c r="Y7" s="268"/>
    </row>
    <row r="8" spans="2:25" ht="13.15" customHeight="1" x14ac:dyDescent="0.2">
      <c r="B8" s="206"/>
      <c r="C8" s="207" t="s">
        <v>60</v>
      </c>
      <c r="D8" s="207" t="s">
        <v>59</v>
      </c>
      <c r="E8" s="254" t="s">
        <v>15</v>
      </c>
      <c r="F8" s="255"/>
      <c r="G8" s="256"/>
      <c r="H8" s="261" t="s">
        <v>17</v>
      </c>
      <c r="I8" s="208"/>
      <c r="J8" s="208"/>
      <c r="K8" s="209"/>
      <c r="L8" s="210"/>
      <c r="M8" s="208"/>
      <c r="N8" s="209"/>
      <c r="O8" s="207" t="s">
        <v>1</v>
      </c>
      <c r="P8" s="210"/>
      <c r="Q8" s="209"/>
      <c r="S8" s="268"/>
      <c r="T8" s="268"/>
      <c r="U8" s="268"/>
      <c r="V8" s="268"/>
      <c r="W8" s="268"/>
      <c r="X8" s="268"/>
      <c r="Y8" s="268"/>
    </row>
    <row r="9" spans="2:25" x14ac:dyDescent="0.2">
      <c r="B9" s="211" t="s">
        <v>58</v>
      </c>
      <c r="C9" s="212" t="s">
        <v>57</v>
      </c>
      <c r="D9" s="212" t="s">
        <v>57</v>
      </c>
      <c r="E9" s="257"/>
      <c r="F9" s="257"/>
      <c r="G9" s="258"/>
      <c r="H9" s="262"/>
      <c r="I9" s="213" t="s">
        <v>4</v>
      </c>
      <c r="J9" s="213" t="s">
        <v>5</v>
      </c>
      <c r="K9" s="214" t="s">
        <v>6</v>
      </c>
      <c r="L9" s="215" t="s">
        <v>56</v>
      </c>
      <c r="M9" s="213" t="s">
        <v>7</v>
      </c>
      <c r="N9" s="214" t="s">
        <v>6</v>
      </c>
      <c r="O9" s="212" t="s">
        <v>8</v>
      </c>
      <c r="P9" s="216" t="s">
        <v>62</v>
      </c>
      <c r="Q9" s="217"/>
      <c r="S9" s="268"/>
      <c r="T9" s="268"/>
      <c r="U9" s="268"/>
      <c r="V9" s="268"/>
      <c r="W9" s="268"/>
      <c r="X9" s="268"/>
      <c r="Y9" s="268"/>
    </row>
    <row r="10" spans="2:25" ht="13.15" customHeight="1" x14ac:dyDescent="0.2">
      <c r="B10" s="244">
        <v>46287</v>
      </c>
      <c r="C10" s="218">
        <v>0.26041666666666669</v>
      </c>
      <c r="D10" s="218"/>
      <c r="E10" s="251" t="s">
        <v>65</v>
      </c>
      <c r="F10" s="251"/>
      <c r="G10" s="251"/>
      <c r="H10" s="219" t="s">
        <v>10</v>
      </c>
      <c r="I10" s="220">
        <v>798</v>
      </c>
      <c r="J10" s="221">
        <v>0.55000000000000004</v>
      </c>
      <c r="K10" s="5">
        <f t="shared" ref="K10:K34" si="0">J10*I10</f>
        <v>438.90000000000003</v>
      </c>
      <c r="L10" s="222">
        <v>2</v>
      </c>
      <c r="M10" s="221">
        <v>54</v>
      </c>
      <c r="N10" s="5">
        <f t="shared" ref="N10:N34" si="1">L10*M10</f>
        <v>108</v>
      </c>
      <c r="O10" s="221">
        <v>39</v>
      </c>
      <c r="P10" s="252" t="s">
        <v>64</v>
      </c>
      <c r="Q10" s="252"/>
      <c r="S10" s="268"/>
      <c r="T10" s="268"/>
      <c r="U10" s="268"/>
      <c r="V10" s="268"/>
      <c r="W10" s="268"/>
      <c r="X10" s="268"/>
      <c r="Y10" s="268"/>
    </row>
    <row r="11" spans="2:25" ht="13.15" customHeight="1" x14ac:dyDescent="0.2">
      <c r="B11" s="244">
        <v>46288</v>
      </c>
      <c r="C11" s="218"/>
      <c r="D11" s="218">
        <v>0.875</v>
      </c>
      <c r="E11" s="251" t="s">
        <v>55</v>
      </c>
      <c r="F11" s="251"/>
      <c r="G11" s="251"/>
      <c r="H11" s="219"/>
      <c r="I11" s="220">
        <v>0</v>
      </c>
      <c r="J11" s="221">
        <v>0</v>
      </c>
      <c r="K11" s="5">
        <f t="shared" si="0"/>
        <v>0</v>
      </c>
      <c r="L11" s="222">
        <v>0</v>
      </c>
      <c r="M11" s="221">
        <v>0</v>
      </c>
      <c r="N11" s="5">
        <f t="shared" si="1"/>
        <v>0</v>
      </c>
      <c r="O11" s="221">
        <v>139</v>
      </c>
      <c r="P11" s="252" t="s">
        <v>54</v>
      </c>
      <c r="Q11" s="252"/>
      <c r="S11" s="268"/>
      <c r="T11" s="268"/>
      <c r="U11" s="268"/>
      <c r="V11" s="268"/>
      <c r="W11" s="268"/>
      <c r="X11" s="268"/>
      <c r="Y11" s="268"/>
    </row>
    <row r="12" spans="2:25" ht="13.15" customHeight="1" x14ac:dyDescent="0.2">
      <c r="B12" s="245">
        <v>0</v>
      </c>
      <c r="C12" s="218"/>
      <c r="D12" s="218"/>
      <c r="E12" s="251"/>
      <c r="F12" s="251"/>
      <c r="G12" s="251"/>
      <c r="H12" s="219"/>
      <c r="I12" s="220">
        <v>0</v>
      </c>
      <c r="J12" s="221">
        <v>0</v>
      </c>
      <c r="K12" s="5">
        <f t="shared" si="0"/>
        <v>0</v>
      </c>
      <c r="L12" s="222">
        <v>0</v>
      </c>
      <c r="M12" s="221">
        <v>0</v>
      </c>
      <c r="N12" s="5">
        <f t="shared" si="1"/>
        <v>0</v>
      </c>
      <c r="O12" s="221">
        <v>0</v>
      </c>
      <c r="P12" s="252"/>
      <c r="Q12" s="252"/>
      <c r="S12" s="268"/>
      <c r="T12" s="268"/>
      <c r="U12" s="268"/>
      <c r="V12" s="268"/>
      <c r="W12" s="268"/>
      <c r="X12" s="268"/>
      <c r="Y12" s="268"/>
    </row>
    <row r="13" spans="2:25" ht="13.15" customHeight="1" x14ac:dyDescent="0.2">
      <c r="B13" s="245">
        <v>0</v>
      </c>
      <c r="C13" s="218">
        <v>0</v>
      </c>
      <c r="D13" s="218"/>
      <c r="E13" s="251"/>
      <c r="F13" s="251"/>
      <c r="G13" s="251"/>
      <c r="H13" s="219"/>
      <c r="I13" s="220">
        <v>0</v>
      </c>
      <c r="J13" s="221">
        <v>0</v>
      </c>
      <c r="K13" s="5">
        <f t="shared" si="0"/>
        <v>0</v>
      </c>
      <c r="L13" s="222">
        <v>0</v>
      </c>
      <c r="M13" s="221">
        <v>0</v>
      </c>
      <c r="N13" s="5">
        <f t="shared" si="1"/>
        <v>0</v>
      </c>
      <c r="O13" s="221">
        <v>0</v>
      </c>
      <c r="P13" s="252"/>
      <c r="Q13" s="252"/>
      <c r="S13" s="268"/>
      <c r="T13" s="268"/>
      <c r="U13" s="268"/>
      <c r="V13" s="268"/>
      <c r="W13" s="268"/>
      <c r="X13" s="268"/>
      <c r="Y13" s="268"/>
    </row>
    <row r="14" spans="2:25" ht="13.15" customHeight="1" x14ac:dyDescent="0.2">
      <c r="B14" s="245"/>
      <c r="C14" s="218"/>
      <c r="D14" s="218"/>
      <c r="E14" s="251"/>
      <c r="F14" s="251"/>
      <c r="G14" s="251"/>
      <c r="H14" s="219"/>
      <c r="I14" s="220">
        <v>0</v>
      </c>
      <c r="J14" s="221">
        <v>0</v>
      </c>
      <c r="K14" s="5">
        <f t="shared" si="0"/>
        <v>0</v>
      </c>
      <c r="L14" s="222">
        <v>0</v>
      </c>
      <c r="M14" s="221">
        <v>0</v>
      </c>
      <c r="N14" s="5">
        <f t="shared" si="1"/>
        <v>0</v>
      </c>
      <c r="O14" s="221">
        <v>0</v>
      </c>
      <c r="P14" s="252" t="s">
        <v>1</v>
      </c>
      <c r="Q14" s="252"/>
      <c r="S14" s="268"/>
      <c r="T14" s="268"/>
      <c r="U14" s="268"/>
      <c r="V14" s="268"/>
      <c r="W14" s="268"/>
      <c r="X14" s="268"/>
      <c r="Y14" s="268"/>
    </row>
    <row r="15" spans="2:25" ht="13.15" customHeight="1" x14ac:dyDescent="0.2">
      <c r="B15" s="245">
        <v>0</v>
      </c>
      <c r="C15" s="218"/>
      <c r="D15" s="218"/>
      <c r="E15" s="251"/>
      <c r="F15" s="251"/>
      <c r="G15" s="251"/>
      <c r="H15" s="219"/>
      <c r="I15" s="220">
        <v>0</v>
      </c>
      <c r="J15" s="221">
        <v>0</v>
      </c>
      <c r="K15" s="5">
        <f t="shared" si="0"/>
        <v>0</v>
      </c>
      <c r="L15" s="222">
        <v>0</v>
      </c>
      <c r="M15" s="221">
        <v>0</v>
      </c>
      <c r="N15" s="5">
        <f t="shared" si="1"/>
        <v>0</v>
      </c>
      <c r="O15" s="221">
        <v>0</v>
      </c>
      <c r="P15" s="252" t="s">
        <v>1</v>
      </c>
      <c r="Q15" s="252"/>
      <c r="S15" s="268"/>
      <c r="T15" s="268"/>
      <c r="U15" s="268"/>
      <c r="V15" s="268"/>
      <c r="W15" s="268"/>
      <c r="X15" s="268"/>
      <c r="Y15" s="268"/>
    </row>
    <row r="16" spans="2:25" ht="13.15" customHeight="1" x14ac:dyDescent="0.2">
      <c r="B16" s="245"/>
      <c r="C16" s="218"/>
      <c r="D16" s="218"/>
      <c r="E16" s="251"/>
      <c r="F16" s="251"/>
      <c r="G16" s="251"/>
      <c r="H16" s="219"/>
      <c r="I16" s="220">
        <v>0</v>
      </c>
      <c r="J16" s="221">
        <v>0</v>
      </c>
      <c r="K16" s="5">
        <f t="shared" si="0"/>
        <v>0</v>
      </c>
      <c r="L16" s="222">
        <v>0</v>
      </c>
      <c r="M16" s="221">
        <v>0</v>
      </c>
      <c r="N16" s="5">
        <f t="shared" si="1"/>
        <v>0</v>
      </c>
      <c r="O16" s="221">
        <v>0</v>
      </c>
      <c r="P16" s="252" t="s">
        <v>1</v>
      </c>
      <c r="Q16" s="252"/>
      <c r="S16" s="268"/>
      <c r="T16" s="268"/>
      <c r="U16" s="268"/>
      <c r="V16" s="268"/>
      <c r="W16" s="268"/>
      <c r="X16" s="268"/>
      <c r="Y16" s="268"/>
    </row>
    <row r="17" spans="2:25" ht="13.15" customHeight="1" x14ac:dyDescent="0.2">
      <c r="B17" s="245"/>
      <c r="C17" s="218"/>
      <c r="D17" s="218"/>
      <c r="E17" s="251"/>
      <c r="F17" s="251"/>
      <c r="G17" s="251"/>
      <c r="H17" s="219"/>
      <c r="I17" s="220">
        <v>0</v>
      </c>
      <c r="J17" s="221">
        <v>0</v>
      </c>
      <c r="K17" s="5">
        <f t="shared" si="0"/>
        <v>0</v>
      </c>
      <c r="L17" s="222">
        <v>0</v>
      </c>
      <c r="M17" s="221">
        <v>0</v>
      </c>
      <c r="N17" s="5">
        <f t="shared" si="1"/>
        <v>0</v>
      </c>
      <c r="O17" s="221">
        <v>0</v>
      </c>
      <c r="P17" s="252" t="s">
        <v>1</v>
      </c>
      <c r="Q17" s="252"/>
      <c r="S17" s="268"/>
      <c r="T17" s="268"/>
      <c r="U17" s="268"/>
      <c r="V17" s="268"/>
      <c r="W17" s="268"/>
      <c r="X17" s="268"/>
      <c r="Y17" s="268"/>
    </row>
    <row r="18" spans="2:25" ht="13.15" customHeight="1" x14ac:dyDescent="0.2">
      <c r="B18" s="245"/>
      <c r="C18" s="218"/>
      <c r="D18" s="218"/>
      <c r="E18" s="251"/>
      <c r="F18" s="251"/>
      <c r="G18" s="251"/>
      <c r="H18" s="219"/>
      <c r="I18" s="220">
        <v>0</v>
      </c>
      <c r="J18" s="221">
        <v>0</v>
      </c>
      <c r="K18" s="5">
        <f t="shared" si="0"/>
        <v>0</v>
      </c>
      <c r="L18" s="222">
        <v>0</v>
      </c>
      <c r="M18" s="221">
        <v>0</v>
      </c>
      <c r="N18" s="5">
        <f t="shared" si="1"/>
        <v>0</v>
      </c>
      <c r="O18" s="221">
        <v>0</v>
      </c>
      <c r="P18" s="252" t="s">
        <v>1</v>
      </c>
      <c r="Q18" s="252"/>
      <c r="S18" s="268"/>
      <c r="T18" s="268"/>
      <c r="U18" s="268"/>
      <c r="V18" s="268"/>
      <c r="W18" s="268"/>
      <c r="X18" s="268"/>
      <c r="Y18" s="268"/>
    </row>
    <row r="19" spans="2:25" ht="13.15" customHeight="1" x14ac:dyDescent="0.2">
      <c r="B19" s="245"/>
      <c r="C19" s="218"/>
      <c r="D19" s="218"/>
      <c r="E19" s="251"/>
      <c r="F19" s="251"/>
      <c r="G19" s="251"/>
      <c r="H19" s="219"/>
      <c r="I19" s="220">
        <v>0</v>
      </c>
      <c r="J19" s="221">
        <v>0</v>
      </c>
      <c r="K19" s="5">
        <f t="shared" si="0"/>
        <v>0</v>
      </c>
      <c r="L19" s="222">
        <v>0</v>
      </c>
      <c r="M19" s="221">
        <v>0</v>
      </c>
      <c r="N19" s="5">
        <f t="shared" si="1"/>
        <v>0</v>
      </c>
      <c r="O19" s="221">
        <v>0</v>
      </c>
      <c r="P19" s="252" t="s">
        <v>1</v>
      </c>
      <c r="Q19" s="252"/>
      <c r="S19" s="268"/>
      <c r="T19" s="268"/>
      <c r="U19" s="268"/>
      <c r="V19" s="268"/>
      <c r="W19" s="268"/>
      <c r="X19" s="268"/>
      <c r="Y19" s="268"/>
    </row>
    <row r="20" spans="2:25" ht="13.15" customHeight="1" x14ac:dyDescent="0.2">
      <c r="B20" s="245"/>
      <c r="C20" s="218"/>
      <c r="D20" s="218"/>
      <c r="E20" s="251"/>
      <c r="F20" s="251"/>
      <c r="G20" s="251"/>
      <c r="H20" s="219"/>
      <c r="I20" s="220">
        <v>0</v>
      </c>
      <c r="J20" s="221">
        <v>0</v>
      </c>
      <c r="K20" s="5">
        <f t="shared" si="0"/>
        <v>0</v>
      </c>
      <c r="L20" s="222">
        <v>0</v>
      </c>
      <c r="M20" s="221">
        <v>0</v>
      </c>
      <c r="N20" s="5">
        <f t="shared" si="1"/>
        <v>0</v>
      </c>
      <c r="O20" s="221">
        <v>0</v>
      </c>
      <c r="P20" s="252" t="s">
        <v>1</v>
      </c>
      <c r="Q20" s="252"/>
      <c r="S20" s="268"/>
      <c r="T20" s="268"/>
      <c r="U20" s="268"/>
      <c r="V20" s="268"/>
      <c r="W20" s="268"/>
      <c r="X20" s="268"/>
      <c r="Y20" s="268"/>
    </row>
    <row r="21" spans="2:25" ht="13.15" customHeight="1" x14ac:dyDescent="0.2">
      <c r="B21" s="245"/>
      <c r="C21" s="218"/>
      <c r="D21" s="218"/>
      <c r="E21" s="251"/>
      <c r="F21" s="251"/>
      <c r="G21" s="251"/>
      <c r="H21" s="219"/>
      <c r="I21" s="220">
        <v>0</v>
      </c>
      <c r="J21" s="221">
        <v>0</v>
      </c>
      <c r="K21" s="5">
        <f t="shared" si="0"/>
        <v>0</v>
      </c>
      <c r="L21" s="222">
        <v>0</v>
      </c>
      <c r="M21" s="221">
        <v>0</v>
      </c>
      <c r="N21" s="5">
        <f t="shared" si="1"/>
        <v>0</v>
      </c>
      <c r="O21" s="221">
        <v>0</v>
      </c>
      <c r="P21" s="252" t="s">
        <v>1</v>
      </c>
      <c r="Q21" s="252"/>
      <c r="S21" s="268"/>
      <c r="T21" s="268"/>
      <c r="U21" s="268"/>
      <c r="V21" s="268"/>
      <c r="W21" s="268"/>
      <c r="X21" s="268"/>
      <c r="Y21" s="268"/>
    </row>
    <row r="22" spans="2:25" ht="13.15" customHeight="1" x14ac:dyDescent="0.2">
      <c r="B22" s="245"/>
      <c r="C22" s="218"/>
      <c r="D22" s="218"/>
      <c r="E22" s="251"/>
      <c r="F22" s="251"/>
      <c r="G22" s="251"/>
      <c r="H22" s="219"/>
      <c r="I22" s="220">
        <v>0</v>
      </c>
      <c r="J22" s="221">
        <v>0</v>
      </c>
      <c r="K22" s="5">
        <f t="shared" si="0"/>
        <v>0</v>
      </c>
      <c r="L22" s="222">
        <v>0</v>
      </c>
      <c r="M22" s="221">
        <v>0</v>
      </c>
      <c r="N22" s="5">
        <f t="shared" si="1"/>
        <v>0</v>
      </c>
      <c r="O22" s="221">
        <v>0</v>
      </c>
      <c r="P22" s="252" t="s">
        <v>1</v>
      </c>
      <c r="Q22" s="252"/>
      <c r="S22" s="268"/>
      <c r="T22" s="268"/>
      <c r="U22" s="268"/>
      <c r="V22" s="268"/>
      <c r="W22" s="268"/>
      <c r="X22" s="268"/>
      <c r="Y22" s="268"/>
    </row>
    <row r="23" spans="2:25" ht="13.15" customHeight="1" x14ac:dyDescent="0.2">
      <c r="B23" s="245"/>
      <c r="C23" s="218"/>
      <c r="D23" s="218"/>
      <c r="E23" s="251"/>
      <c r="F23" s="251"/>
      <c r="G23" s="251"/>
      <c r="H23" s="219"/>
      <c r="I23" s="220">
        <v>0</v>
      </c>
      <c r="J23" s="221">
        <v>0</v>
      </c>
      <c r="K23" s="5">
        <f t="shared" si="0"/>
        <v>0</v>
      </c>
      <c r="L23" s="222">
        <v>0</v>
      </c>
      <c r="M23" s="221">
        <v>0</v>
      </c>
      <c r="N23" s="5">
        <f t="shared" si="1"/>
        <v>0</v>
      </c>
      <c r="O23" s="221">
        <v>0</v>
      </c>
      <c r="P23" s="252"/>
      <c r="Q23" s="252"/>
      <c r="S23" s="268"/>
      <c r="T23" s="268"/>
      <c r="U23" s="268"/>
      <c r="V23" s="268"/>
      <c r="W23" s="268"/>
      <c r="X23" s="268"/>
      <c r="Y23" s="268"/>
    </row>
    <row r="24" spans="2:25" ht="13.15" customHeight="1" x14ac:dyDescent="0.2">
      <c r="B24" s="245"/>
      <c r="C24" s="218"/>
      <c r="D24" s="218"/>
      <c r="E24" s="251"/>
      <c r="F24" s="251"/>
      <c r="G24" s="251"/>
      <c r="H24" s="219"/>
      <c r="I24" s="220">
        <v>0</v>
      </c>
      <c r="J24" s="221">
        <v>0</v>
      </c>
      <c r="K24" s="5">
        <f t="shared" si="0"/>
        <v>0</v>
      </c>
      <c r="L24" s="222">
        <v>0</v>
      </c>
      <c r="M24" s="221">
        <v>0</v>
      </c>
      <c r="N24" s="5">
        <f t="shared" si="1"/>
        <v>0</v>
      </c>
      <c r="O24" s="221">
        <v>0</v>
      </c>
      <c r="P24" s="252"/>
      <c r="Q24" s="252"/>
      <c r="S24" s="268"/>
      <c r="T24" s="268"/>
      <c r="U24" s="268"/>
      <c r="V24" s="268"/>
      <c r="W24" s="268"/>
      <c r="X24" s="268"/>
      <c r="Y24" s="268"/>
    </row>
    <row r="25" spans="2:25" ht="13.15" customHeight="1" x14ac:dyDescent="0.2">
      <c r="B25" s="245"/>
      <c r="C25" s="218"/>
      <c r="D25" s="218"/>
      <c r="E25" s="251"/>
      <c r="F25" s="251"/>
      <c r="G25" s="251"/>
      <c r="H25" s="219"/>
      <c r="I25" s="220">
        <v>0</v>
      </c>
      <c r="J25" s="221">
        <v>0</v>
      </c>
      <c r="K25" s="5">
        <f t="shared" si="0"/>
        <v>0</v>
      </c>
      <c r="L25" s="222">
        <v>0</v>
      </c>
      <c r="M25" s="221">
        <v>0</v>
      </c>
      <c r="N25" s="5">
        <f t="shared" si="1"/>
        <v>0</v>
      </c>
      <c r="O25" s="221">
        <v>0</v>
      </c>
      <c r="P25" s="252" t="s">
        <v>1</v>
      </c>
      <c r="Q25" s="252"/>
      <c r="S25" s="268"/>
      <c r="T25" s="268"/>
      <c r="U25" s="268"/>
      <c r="V25" s="268"/>
      <c r="W25" s="268"/>
      <c r="X25" s="268"/>
      <c r="Y25" s="268"/>
    </row>
    <row r="26" spans="2:25" ht="13.15" customHeight="1" x14ac:dyDescent="0.2">
      <c r="B26" s="245"/>
      <c r="C26" s="218"/>
      <c r="D26" s="218"/>
      <c r="E26" s="251"/>
      <c r="F26" s="251"/>
      <c r="G26" s="251"/>
      <c r="H26" s="219"/>
      <c r="I26" s="220">
        <v>0</v>
      </c>
      <c r="J26" s="221">
        <v>0</v>
      </c>
      <c r="K26" s="5">
        <f t="shared" si="0"/>
        <v>0</v>
      </c>
      <c r="L26" s="222">
        <v>0</v>
      </c>
      <c r="M26" s="221">
        <v>0</v>
      </c>
      <c r="N26" s="5">
        <f t="shared" si="1"/>
        <v>0</v>
      </c>
      <c r="O26" s="221">
        <v>0</v>
      </c>
      <c r="P26" s="252" t="s">
        <v>1</v>
      </c>
      <c r="Q26" s="252"/>
      <c r="S26" s="268"/>
      <c r="T26" s="268"/>
      <c r="U26" s="268"/>
      <c r="V26" s="268"/>
      <c r="W26" s="268"/>
      <c r="X26" s="268"/>
      <c r="Y26" s="268"/>
    </row>
    <row r="27" spans="2:25" ht="13.15" customHeight="1" x14ac:dyDescent="0.2">
      <c r="B27" s="245"/>
      <c r="C27" s="218"/>
      <c r="D27" s="218"/>
      <c r="E27" s="251"/>
      <c r="F27" s="251"/>
      <c r="G27" s="251"/>
      <c r="H27" s="219"/>
      <c r="I27" s="220">
        <v>0</v>
      </c>
      <c r="J27" s="221">
        <v>0</v>
      </c>
      <c r="K27" s="5">
        <f t="shared" si="0"/>
        <v>0</v>
      </c>
      <c r="L27" s="222">
        <v>0</v>
      </c>
      <c r="M27" s="221">
        <v>0</v>
      </c>
      <c r="N27" s="5">
        <f t="shared" si="1"/>
        <v>0</v>
      </c>
      <c r="O27" s="221">
        <v>0</v>
      </c>
      <c r="P27" s="252" t="s">
        <v>1</v>
      </c>
      <c r="Q27" s="252"/>
      <c r="S27" s="268"/>
      <c r="T27" s="268"/>
      <c r="U27" s="268"/>
      <c r="V27" s="268"/>
      <c r="W27" s="268"/>
      <c r="X27" s="268"/>
      <c r="Y27" s="268"/>
    </row>
    <row r="28" spans="2:25" ht="13.15" customHeight="1" x14ac:dyDescent="0.2">
      <c r="B28" s="245"/>
      <c r="C28" s="218"/>
      <c r="D28" s="218"/>
      <c r="E28" s="251"/>
      <c r="F28" s="251"/>
      <c r="G28" s="251"/>
      <c r="H28" s="219"/>
      <c r="I28" s="220">
        <v>0</v>
      </c>
      <c r="J28" s="221">
        <v>0</v>
      </c>
      <c r="K28" s="5">
        <f t="shared" si="0"/>
        <v>0</v>
      </c>
      <c r="L28" s="222">
        <v>0</v>
      </c>
      <c r="M28" s="221">
        <v>0</v>
      </c>
      <c r="N28" s="5">
        <f t="shared" si="1"/>
        <v>0</v>
      </c>
      <c r="O28" s="221">
        <v>0</v>
      </c>
      <c r="P28" s="252" t="s">
        <v>1</v>
      </c>
      <c r="Q28" s="252"/>
      <c r="S28" s="268"/>
      <c r="T28" s="268"/>
      <c r="U28" s="268"/>
      <c r="V28" s="268"/>
      <c r="W28" s="268"/>
      <c r="X28" s="268"/>
      <c r="Y28" s="268"/>
    </row>
    <row r="29" spans="2:25" ht="13.15" customHeight="1" x14ac:dyDescent="0.2">
      <c r="B29" s="245"/>
      <c r="C29" s="218"/>
      <c r="D29" s="218"/>
      <c r="E29" s="251"/>
      <c r="F29" s="251"/>
      <c r="G29" s="251"/>
      <c r="H29" s="219"/>
      <c r="I29" s="220">
        <v>0</v>
      </c>
      <c r="J29" s="221">
        <v>0</v>
      </c>
      <c r="K29" s="5">
        <f t="shared" si="0"/>
        <v>0</v>
      </c>
      <c r="L29" s="222">
        <v>0</v>
      </c>
      <c r="M29" s="221">
        <v>0</v>
      </c>
      <c r="N29" s="5">
        <f t="shared" si="1"/>
        <v>0</v>
      </c>
      <c r="O29" s="221">
        <v>0</v>
      </c>
      <c r="P29" s="252"/>
      <c r="Q29" s="252"/>
      <c r="S29" s="268"/>
      <c r="T29" s="268"/>
      <c r="U29" s="268"/>
      <c r="V29" s="268"/>
      <c r="W29" s="268"/>
      <c r="X29" s="268"/>
      <c r="Y29" s="268"/>
    </row>
    <row r="30" spans="2:25" ht="13.15" customHeight="1" x14ac:dyDescent="0.2">
      <c r="B30" s="245"/>
      <c r="C30" s="218"/>
      <c r="D30" s="218"/>
      <c r="E30" s="251"/>
      <c r="F30" s="251"/>
      <c r="G30" s="251"/>
      <c r="H30" s="219"/>
      <c r="I30" s="220">
        <v>0</v>
      </c>
      <c r="J30" s="221">
        <v>0</v>
      </c>
      <c r="K30" s="5">
        <f t="shared" si="0"/>
        <v>0</v>
      </c>
      <c r="L30" s="222">
        <v>0</v>
      </c>
      <c r="M30" s="221">
        <v>0</v>
      </c>
      <c r="N30" s="5">
        <f t="shared" si="1"/>
        <v>0</v>
      </c>
      <c r="O30" s="221">
        <v>0</v>
      </c>
      <c r="P30" s="252"/>
      <c r="Q30" s="252"/>
      <c r="S30" s="268"/>
      <c r="T30" s="268"/>
      <c r="U30" s="268"/>
      <c r="V30" s="268"/>
      <c r="W30" s="268"/>
      <c r="X30" s="268"/>
      <c r="Y30" s="268"/>
    </row>
    <row r="31" spans="2:25" ht="13.15" customHeight="1" x14ac:dyDescent="0.2">
      <c r="B31" s="245"/>
      <c r="C31" s="218"/>
      <c r="D31" s="218"/>
      <c r="E31" s="251"/>
      <c r="F31" s="251"/>
      <c r="G31" s="251"/>
      <c r="H31" s="219"/>
      <c r="I31" s="220">
        <v>0</v>
      </c>
      <c r="J31" s="221">
        <v>0</v>
      </c>
      <c r="K31" s="5">
        <f t="shared" si="0"/>
        <v>0</v>
      </c>
      <c r="L31" s="222">
        <v>0</v>
      </c>
      <c r="M31" s="221">
        <v>0</v>
      </c>
      <c r="N31" s="5">
        <f t="shared" si="1"/>
        <v>0</v>
      </c>
      <c r="O31" s="221">
        <v>0</v>
      </c>
      <c r="P31" s="252" t="s">
        <v>1</v>
      </c>
      <c r="Q31" s="252"/>
      <c r="S31" s="268"/>
      <c r="T31" s="268"/>
      <c r="U31" s="268"/>
      <c r="V31" s="268"/>
      <c r="W31" s="268"/>
      <c r="X31" s="268"/>
      <c r="Y31" s="268"/>
    </row>
    <row r="32" spans="2:25" ht="13.15" customHeight="1" x14ac:dyDescent="0.2">
      <c r="B32" s="245"/>
      <c r="C32" s="218"/>
      <c r="D32" s="218"/>
      <c r="E32" s="251"/>
      <c r="F32" s="251"/>
      <c r="G32" s="251"/>
      <c r="H32" s="219"/>
      <c r="I32" s="220">
        <v>0</v>
      </c>
      <c r="J32" s="221">
        <v>0</v>
      </c>
      <c r="K32" s="5">
        <f t="shared" si="0"/>
        <v>0</v>
      </c>
      <c r="L32" s="222">
        <v>0</v>
      </c>
      <c r="M32" s="221">
        <v>0</v>
      </c>
      <c r="N32" s="5">
        <f t="shared" si="1"/>
        <v>0</v>
      </c>
      <c r="O32" s="221">
        <v>0</v>
      </c>
      <c r="P32" s="252" t="s">
        <v>1</v>
      </c>
      <c r="Q32" s="252"/>
      <c r="S32" s="268"/>
      <c r="T32" s="268"/>
      <c r="U32" s="268"/>
      <c r="V32" s="268"/>
      <c r="W32" s="268"/>
      <c r="X32" s="268"/>
      <c r="Y32" s="268"/>
    </row>
    <row r="33" spans="2:25" ht="13.15" customHeight="1" x14ac:dyDescent="0.2">
      <c r="B33" s="245"/>
      <c r="C33" s="218"/>
      <c r="D33" s="218"/>
      <c r="E33" s="251"/>
      <c r="F33" s="251"/>
      <c r="G33" s="251"/>
      <c r="H33" s="219"/>
      <c r="I33" s="220">
        <v>0</v>
      </c>
      <c r="J33" s="221">
        <v>0</v>
      </c>
      <c r="K33" s="5">
        <f t="shared" si="0"/>
        <v>0</v>
      </c>
      <c r="L33" s="222">
        <v>0</v>
      </c>
      <c r="M33" s="221">
        <v>0</v>
      </c>
      <c r="N33" s="5">
        <f t="shared" si="1"/>
        <v>0</v>
      </c>
      <c r="O33" s="221">
        <v>0</v>
      </c>
      <c r="P33" s="252" t="s">
        <v>1</v>
      </c>
      <c r="Q33" s="252"/>
      <c r="S33" s="268"/>
      <c r="T33" s="268"/>
      <c r="U33" s="268"/>
      <c r="V33" s="268"/>
      <c r="W33" s="268"/>
      <c r="X33" s="268"/>
      <c r="Y33" s="268"/>
    </row>
    <row r="34" spans="2:25" ht="13.15" customHeight="1" x14ac:dyDescent="0.2">
      <c r="B34" s="245"/>
      <c r="C34" s="218"/>
      <c r="D34" s="218"/>
      <c r="E34" s="251"/>
      <c r="F34" s="251"/>
      <c r="G34" s="251"/>
      <c r="H34" s="219"/>
      <c r="I34" s="220">
        <v>0</v>
      </c>
      <c r="J34" s="221">
        <v>0</v>
      </c>
      <c r="K34" s="5">
        <f t="shared" si="0"/>
        <v>0</v>
      </c>
      <c r="L34" s="222">
        <v>0</v>
      </c>
      <c r="M34" s="221">
        <v>0</v>
      </c>
      <c r="N34" s="5">
        <f t="shared" si="1"/>
        <v>0</v>
      </c>
      <c r="O34" s="221">
        <v>0</v>
      </c>
      <c r="P34" s="252" t="s">
        <v>1</v>
      </c>
      <c r="Q34" s="252"/>
      <c r="S34" s="268"/>
      <c r="T34" s="268"/>
      <c r="U34" s="268"/>
      <c r="V34" s="268"/>
      <c r="W34" s="268"/>
      <c r="X34" s="268"/>
      <c r="Y34" s="268"/>
    </row>
    <row r="35" spans="2:25" ht="15" customHeight="1" x14ac:dyDescent="0.2">
      <c r="B35" s="248" t="s">
        <v>53</v>
      </c>
      <c r="C35" s="249"/>
      <c r="D35" s="249"/>
      <c r="E35" s="249"/>
      <c r="F35" s="249"/>
      <c r="G35" s="250"/>
      <c r="H35" s="223" t="s">
        <v>1</v>
      </c>
      <c r="I35" s="224">
        <f>SUM(I10:I34)</f>
        <v>798</v>
      </c>
      <c r="J35" s="225" t="s">
        <v>1</v>
      </c>
      <c r="K35" s="226">
        <f>SUM(K10:K34)</f>
        <v>438.90000000000003</v>
      </c>
      <c r="L35" s="227">
        <f>SUM(L10:L34)</f>
        <v>2</v>
      </c>
      <c r="M35" s="225" t="s">
        <v>1</v>
      </c>
      <c r="N35" s="226">
        <f>SUM(N10:N34)</f>
        <v>108</v>
      </c>
      <c r="O35" s="226">
        <f>SUM(O10:O34)</f>
        <v>178</v>
      </c>
      <c r="P35" s="246" t="s">
        <v>1</v>
      </c>
      <c r="Q35" s="247"/>
      <c r="S35" s="268"/>
      <c r="T35" s="268"/>
      <c r="U35" s="268"/>
      <c r="V35" s="268"/>
      <c r="W35" s="268"/>
      <c r="X35" s="268"/>
      <c r="Y35" s="268"/>
    </row>
    <row r="36" spans="2:25" ht="12.6" customHeight="1" x14ac:dyDescent="0.2">
      <c r="B36" s="228" t="s">
        <v>12</v>
      </c>
      <c r="C36" s="231"/>
      <c r="D36" s="231"/>
      <c r="E36" s="229"/>
      <c r="F36" s="230"/>
      <c r="G36" s="228" t="s">
        <v>13</v>
      </c>
      <c r="H36" s="232"/>
      <c r="I36" s="231"/>
      <c r="J36" s="231"/>
      <c r="K36" s="233"/>
      <c r="L36" s="228" t="s">
        <v>14</v>
      </c>
      <c r="M36" s="231"/>
      <c r="N36" s="231"/>
      <c r="O36" s="231"/>
      <c r="P36" s="231"/>
      <c r="Q36" s="233"/>
      <c r="S36" s="268"/>
      <c r="T36" s="268"/>
      <c r="U36" s="268"/>
      <c r="V36" s="268"/>
      <c r="W36" s="268"/>
      <c r="X36" s="268"/>
      <c r="Y36" s="268"/>
    </row>
    <row r="37" spans="2:25" ht="13.9" customHeight="1" x14ac:dyDescent="0.2">
      <c r="B37" s="273" t="s">
        <v>52</v>
      </c>
      <c r="C37" s="274"/>
      <c r="D37" s="275"/>
      <c r="E37" s="204">
        <v>0</v>
      </c>
      <c r="F37" s="197" t="s">
        <v>9</v>
      </c>
      <c r="G37" s="277"/>
      <c r="H37" s="278"/>
      <c r="I37" s="278"/>
      <c r="J37" s="278"/>
      <c r="K37" s="279"/>
      <c r="L37" s="43" t="s">
        <v>51</v>
      </c>
      <c r="M37" s="197"/>
      <c r="N37" s="276">
        <f>K35+N35+O35-E37</f>
        <v>724.90000000000009</v>
      </c>
      <c r="O37" s="276"/>
      <c r="P37" s="197" t="s">
        <v>9</v>
      </c>
      <c r="Q37" s="203"/>
      <c r="S37" s="268"/>
      <c r="T37" s="268"/>
      <c r="U37" s="268"/>
      <c r="V37" s="268"/>
      <c r="W37" s="268"/>
      <c r="X37" s="268"/>
      <c r="Y37" s="268"/>
    </row>
    <row r="38" spans="2:25" ht="13.9" customHeight="1" x14ac:dyDescent="0.2">
      <c r="B38" s="202"/>
      <c r="C38" s="11"/>
      <c r="D38" s="11"/>
      <c r="E38" s="185"/>
      <c r="F38" s="200"/>
      <c r="G38" s="280"/>
      <c r="H38" s="281"/>
      <c r="I38" s="281"/>
      <c r="J38" s="281"/>
      <c r="K38" s="282"/>
      <c r="L38" s="202"/>
      <c r="M38" s="14"/>
      <c r="N38" s="201"/>
      <c r="O38" s="201"/>
      <c r="P38" s="14"/>
      <c r="Q38" s="200"/>
      <c r="S38" s="268"/>
      <c r="T38" s="268"/>
      <c r="U38" s="268"/>
      <c r="V38" s="268"/>
      <c r="W38" s="268"/>
      <c r="X38" s="268"/>
      <c r="Y38" s="268"/>
    </row>
    <row r="39" spans="2:25" ht="13.9" customHeight="1" x14ac:dyDescent="0.2">
      <c r="B39" s="43"/>
      <c r="C39" s="43"/>
      <c r="D39" s="43"/>
      <c r="E39" s="193"/>
      <c r="F39" s="197"/>
      <c r="G39" s="199"/>
      <c r="H39" s="199"/>
      <c r="I39" s="199"/>
      <c r="J39" s="199"/>
      <c r="K39" s="199"/>
      <c r="L39" s="43"/>
      <c r="M39" s="197"/>
      <c r="N39" s="198"/>
      <c r="O39" s="198"/>
      <c r="P39" s="197"/>
      <c r="Q39" s="197"/>
      <c r="S39" s="268"/>
      <c r="T39" s="268"/>
      <c r="U39" s="268"/>
      <c r="V39" s="268"/>
      <c r="W39" s="268"/>
      <c r="X39" s="268"/>
      <c r="Y39" s="268"/>
    </row>
    <row r="40" spans="2:25" ht="11.25" customHeight="1" x14ac:dyDescent="0.25">
      <c r="B40" s="196" t="s">
        <v>11</v>
      </c>
      <c r="D40" s="191"/>
      <c r="E40" s="195"/>
      <c r="F40" s="194"/>
      <c r="G40" s="193"/>
      <c r="H40" s="193"/>
      <c r="I40" s="193"/>
      <c r="J40" s="193"/>
      <c r="K40" s="193"/>
      <c r="L40" s="191"/>
      <c r="M40" s="191"/>
      <c r="N40" s="191"/>
      <c r="O40" s="191"/>
      <c r="P40" s="191"/>
      <c r="Q40" s="192"/>
      <c r="S40" s="268"/>
      <c r="T40" s="268"/>
      <c r="U40" s="268"/>
      <c r="V40" s="268"/>
      <c r="W40" s="268"/>
      <c r="X40" s="268"/>
      <c r="Y40" s="268"/>
    </row>
    <row r="41" spans="2:25" ht="11.25" customHeight="1" x14ac:dyDescent="0.25">
      <c r="C41" s="191"/>
      <c r="D41" s="191"/>
      <c r="E41" s="191"/>
      <c r="F41" s="191"/>
      <c r="G41" s="191"/>
      <c r="H41" s="191"/>
      <c r="I41" s="191"/>
      <c r="J41" s="191"/>
      <c r="K41" s="191"/>
      <c r="L41" s="191"/>
      <c r="M41" s="191"/>
      <c r="N41" s="191"/>
      <c r="O41" s="191"/>
      <c r="P41" s="191"/>
      <c r="Q41" s="191"/>
      <c r="S41" s="268"/>
      <c r="T41" s="268"/>
      <c r="U41" s="268"/>
      <c r="V41" s="268"/>
      <c r="W41" s="268"/>
      <c r="X41" s="268"/>
      <c r="Y41" s="268"/>
    </row>
    <row r="42" spans="2:25" x14ac:dyDescent="0.2">
      <c r="B42" s="190"/>
      <c r="C42" s="190"/>
      <c r="D42" s="190"/>
      <c r="E42" s="190"/>
      <c r="F42" s="190"/>
      <c r="G42" s="190"/>
      <c r="H42" s="190"/>
      <c r="I42" s="190"/>
      <c r="J42" s="190"/>
      <c r="K42" s="190"/>
      <c r="L42" s="190"/>
      <c r="M42" s="190"/>
      <c r="N42" s="190"/>
      <c r="O42" s="190"/>
      <c r="P42" s="190"/>
      <c r="Q42" s="190"/>
      <c r="S42" s="268"/>
      <c r="T42" s="268"/>
      <c r="U42" s="268"/>
      <c r="V42" s="268"/>
      <c r="W42" s="268"/>
      <c r="X42" s="268"/>
      <c r="Y42" s="268"/>
    </row>
    <row r="43" spans="2:25" ht="15" customHeight="1" x14ac:dyDescent="0.2">
      <c r="B43" s="190"/>
      <c r="C43" s="190"/>
      <c r="D43" s="190"/>
      <c r="E43" s="190"/>
      <c r="F43" s="190"/>
      <c r="G43" s="190"/>
      <c r="H43" s="190"/>
      <c r="I43" s="190"/>
      <c r="J43" s="190"/>
      <c r="K43" s="190"/>
      <c r="L43" s="190"/>
      <c r="M43" s="190"/>
      <c r="N43" s="190"/>
      <c r="O43" s="190"/>
      <c r="P43" s="190"/>
      <c r="Q43" s="190"/>
      <c r="S43" s="268"/>
      <c r="T43" s="268"/>
      <c r="U43" s="268"/>
      <c r="V43" s="268"/>
      <c r="W43" s="268"/>
      <c r="X43" s="268"/>
      <c r="Y43" s="268"/>
    </row>
    <row r="44" spans="2:25" x14ac:dyDescent="0.2">
      <c r="B44" s="190"/>
      <c r="C44" s="190"/>
      <c r="D44" s="190"/>
      <c r="E44" s="190"/>
      <c r="F44" s="190"/>
      <c r="G44" s="190"/>
      <c r="H44" s="190"/>
      <c r="I44" s="190"/>
      <c r="J44" s="190"/>
      <c r="K44" s="190"/>
      <c r="L44" s="190"/>
      <c r="M44" s="190"/>
      <c r="N44" s="190"/>
      <c r="O44" s="190"/>
      <c r="P44" s="190"/>
      <c r="Q44" s="190"/>
      <c r="S44" s="269"/>
      <c r="T44" s="269"/>
      <c r="U44" s="269"/>
      <c r="V44" s="269"/>
      <c r="W44" s="269"/>
      <c r="X44" s="269"/>
      <c r="Y44" s="269"/>
    </row>
    <row r="45" spans="2:25" x14ac:dyDescent="0.2">
      <c r="B45" s="190"/>
      <c r="C45" s="190"/>
      <c r="D45" s="190"/>
      <c r="E45" s="190"/>
      <c r="F45" s="190"/>
      <c r="G45" s="190"/>
      <c r="H45" s="190"/>
      <c r="I45" s="190"/>
      <c r="J45" s="190"/>
      <c r="K45" s="190"/>
      <c r="L45" s="190"/>
      <c r="M45" s="190"/>
      <c r="N45" s="190"/>
      <c r="O45" s="190"/>
      <c r="P45" s="190"/>
      <c r="Q45" s="190"/>
      <c r="S45" s="269"/>
      <c r="T45" s="269"/>
      <c r="U45" s="269"/>
      <c r="V45" s="269"/>
      <c r="W45" s="269"/>
      <c r="X45" s="269"/>
      <c r="Y45" s="269"/>
    </row>
    <row r="46" spans="2:25" x14ac:dyDescent="0.2">
      <c r="B46" s="190"/>
      <c r="C46" s="190"/>
      <c r="D46" s="190"/>
      <c r="E46" s="190"/>
      <c r="F46" s="190"/>
      <c r="G46" s="190"/>
      <c r="H46" s="190"/>
      <c r="I46" s="190"/>
      <c r="J46" s="190"/>
      <c r="K46" s="190"/>
      <c r="L46" s="190"/>
      <c r="M46" s="190"/>
      <c r="N46" s="190"/>
      <c r="O46" s="190"/>
      <c r="P46" s="190"/>
      <c r="Q46" s="190"/>
      <c r="S46" s="269"/>
      <c r="T46" s="269"/>
      <c r="U46" s="269"/>
      <c r="V46" s="269"/>
      <c r="W46" s="269"/>
      <c r="X46" s="269"/>
      <c r="Y46" s="269"/>
    </row>
    <row r="47" spans="2:25" x14ac:dyDescent="0.2">
      <c r="B47" s="190"/>
      <c r="C47" s="190"/>
      <c r="D47" s="190"/>
      <c r="E47" s="190"/>
      <c r="F47" s="190"/>
      <c r="G47" s="190"/>
      <c r="H47" s="190"/>
      <c r="I47" s="190"/>
      <c r="J47" s="190"/>
      <c r="K47" s="190"/>
      <c r="L47" s="190"/>
      <c r="M47" s="190"/>
      <c r="N47" s="190"/>
      <c r="O47" s="190"/>
      <c r="P47" s="190"/>
      <c r="Q47" s="190"/>
      <c r="S47" s="269"/>
      <c r="T47" s="269"/>
      <c r="U47" s="269"/>
      <c r="V47" s="269"/>
      <c r="W47" s="269"/>
      <c r="X47" s="269"/>
      <c r="Y47" s="269"/>
    </row>
    <row r="48" spans="2:25" x14ac:dyDescent="0.2">
      <c r="B48" s="190"/>
      <c r="C48" s="190"/>
      <c r="D48" s="190"/>
      <c r="E48" s="190"/>
      <c r="F48" s="190"/>
      <c r="G48" s="190"/>
      <c r="H48" s="190"/>
      <c r="I48" s="190"/>
      <c r="J48" s="190"/>
      <c r="K48" s="190"/>
      <c r="L48" s="190"/>
      <c r="M48" s="190"/>
      <c r="N48" s="190"/>
      <c r="O48" s="190"/>
      <c r="P48" s="190"/>
      <c r="Q48" s="190"/>
      <c r="S48" s="269"/>
      <c r="T48" s="269"/>
      <c r="U48" s="269"/>
      <c r="V48" s="269"/>
      <c r="W48" s="269"/>
      <c r="X48" s="269"/>
      <c r="Y48" s="269"/>
    </row>
    <row r="49" spans="2:25" x14ac:dyDescent="0.2">
      <c r="B49" s="190"/>
      <c r="C49" s="190"/>
      <c r="D49" s="190"/>
      <c r="E49" s="190"/>
      <c r="F49" s="190"/>
      <c r="G49" s="190"/>
      <c r="H49" s="190"/>
      <c r="I49" s="190"/>
      <c r="J49" s="190"/>
      <c r="K49" s="190"/>
      <c r="L49" s="190"/>
      <c r="M49" s="190"/>
      <c r="N49" s="190"/>
      <c r="O49" s="190"/>
      <c r="P49" s="190"/>
      <c r="Q49" s="190"/>
      <c r="S49" s="269"/>
      <c r="T49" s="269"/>
      <c r="U49" s="269"/>
      <c r="V49" s="269"/>
      <c r="W49" s="269"/>
      <c r="X49" s="269"/>
      <c r="Y49" s="269"/>
    </row>
    <row r="50" spans="2:25" x14ac:dyDescent="0.2">
      <c r="B50" s="190"/>
      <c r="C50" s="190"/>
      <c r="D50" s="190"/>
      <c r="E50" s="190"/>
      <c r="F50" s="190"/>
      <c r="G50" s="190"/>
      <c r="H50" s="190"/>
      <c r="I50" s="190"/>
      <c r="J50" s="190"/>
      <c r="K50" s="190"/>
      <c r="L50" s="190"/>
      <c r="M50" s="190"/>
      <c r="N50" s="190"/>
      <c r="O50" s="190"/>
      <c r="P50" s="190"/>
      <c r="Q50" s="190"/>
      <c r="S50" s="269"/>
      <c r="T50" s="269"/>
      <c r="U50" s="269"/>
      <c r="V50" s="269"/>
      <c r="W50" s="269"/>
      <c r="X50" s="269"/>
      <c r="Y50" s="269"/>
    </row>
    <row r="51" spans="2:25" x14ac:dyDescent="0.2">
      <c r="B51" s="190"/>
      <c r="C51" s="190"/>
      <c r="D51" s="190"/>
      <c r="E51" s="190"/>
      <c r="F51" s="190"/>
      <c r="G51" s="190"/>
      <c r="H51" s="190"/>
      <c r="I51" s="190"/>
      <c r="J51" s="190"/>
      <c r="K51" s="190"/>
      <c r="L51" s="190"/>
      <c r="M51" s="190"/>
      <c r="N51" s="190"/>
      <c r="O51" s="190"/>
      <c r="P51" s="190"/>
      <c r="Q51" s="190"/>
      <c r="S51" s="269"/>
      <c r="T51" s="269"/>
      <c r="U51" s="269"/>
      <c r="V51" s="269"/>
      <c r="W51" s="269"/>
      <c r="X51" s="269"/>
      <c r="Y51" s="269"/>
    </row>
    <row r="52" spans="2:25" x14ac:dyDescent="0.2">
      <c r="B52" s="190"/>
      <c r="C52" s="190"/>
      <c r="D52" s="190"/>
      <c r="E52" s="190"/>
      <c r="F52" s="190"/>
      <c r="G52" s="190"/>
      <c r="H52" s="190"/>
      <c r="I52" s="190"/>
      <c r="J52" s="190"/>
      <c r="K52" s="190"/>
      <c r="L52" s="190"/>
      <c r="M52" s="190"/>
      <c r="N52" s="190"/>
      <c r="O52" s="190"/>
      <c r="P52" s="190"/>
      <c r="Q52" s="190"/>
      <c r="S52" s="269"/>
      <c r="T52" s="269"/>
      <c r="U52" s="269"/>
      <c r="V52" s="269"/>
      <c r="W52" s="269"/>
      <c r="X52" s="269"/>
      <c r="Y52" s="269"/>
    </row>
    <row r="53" spans="2:25" x14ac:dyDescent="0.2">
      <c r="B53" s="2"/>
      <c r="C53" s="2"/>
      <c r="D53" s="2"/>
      <c r="E53" s="2"/>
      <c r="F53" s="2"/>
      <c r="G53" s="2"/>
      <c r="H53" s="2"/>
      <c r="I53" s="2"/>
      <c r="J53" s="2"/>
      <c r="K53" s="2"/>
      <c r="L53" s="2"/>
      <c r="M53" s="2"/>
      <c r="N53" s="2"/>
      <c r="O53" s="2"/>
      <c r="P53" s="2"/>
      <c r="Q53" s="2"/>
      <c r="S53" s="269"/>
      <c r="T53" s="269"/>
      <c r="U53" s="269"/>
      <c r="V53" s="269"/>
      <c r="W53" s="269"/>
      <c r="X53" s="269"/>
      <c r="Y53" s="269"/>
    </row>
    <row r="54" spans="2:25" x14ac:dyDescent="0.2">
      <c r="B54" s="2"/>
      <c r="C54" s="2"/>
      <c r="D54" s="2"/>
      <c r="E54" s="2"/>
      <c r="F54" s="2"/>
      <c r="G54" s="2"/>
      <c r="H54" s="2"/>
      <c r="I54" s="2"/>
      <c r="J54" s="2"/>
      <c r="K54" s="2"/>
      <c r="L54" s="2"/>
      <c r="M54" s="2"/>
      <c r="N54" s="2"/>
      <c r="O54" s="2"/>
      <c r="P54" s="2"/>
      <c r="Q54" s="2"/>
      <c r="S54" s="269"/>
      <c r="T54" s="269"/>
      <c r="U54" s="269"/>
      <c r="V54" s="269"/>
      <c r="W54" s="269"/>
      <c r="X54" s="269"/>
      <c r="Y54" s="269"/>
    </row>
    <row r="55" spans="2:25" x14ac:dyDescent="0.2">
      <c r="B55" s="2"/>
      <c r="C55" s="2"/>
      <c r="D55" s="2"/>
      <c r="E55" s="2"/>
      <c r="F55" s="2"/>
      <c r="G55" s="2"/>
      <c r="H55" s="2"/>
      <c r="I55" s="2"/>
      <c r="J55" s="2"/>
      <c r="K55" s="2"/>
      <c r="L55" s="2"/>
      <c r="M55" s="2"/>
      <c r="N55" s="2"/>
      <c r="O55" s="2"/>
      <c r="P55" s="2"/>
      <c r="Q55" s="2"/>
      <c r="S55" s="269"/>
      <c r="T55" s="269"/>
      <c r="U55" s="269"/>
      <c r="V55" s="269"/>
      <c r="W55" s="269"/>
      <c r="X55" s="269"/>
      <c r="Y55" s="269"/>
    </row>
    <row r="56" spans="2:25" x14ac:dyDescent="0.2">
      <c r="B56" s="2"/>
      <c r="C56" s="2"/>
      <c r="D56" s="2"/>
      <c r="E56" s="2"/>
      <c r="F56" s="2"/>
      <c r="G56" s="2"/>
      <c r="H56" s="2"/>
      <c r="I56" s="2"/>
      <c r="J56" s="2"/>
      <c r="K56" s="2"/>
      <c r="L56" s="2"/>
      <c r="M56" s="2"/>
      <c r="N56" s="2"/>
      <c r="O56" s="2"/>
      <c r="P56" s="2"/>
      <c r="Q56" s="2"/>
      <c r="S56" s="269"/>
      <c r="T56" s="269"/>
      <c r="U56" s="269"/>
      <c r="V56" s="269"/>
      <c r="W56" s="269"/>
      <c r="X56" s="269"/>
      <c r="Y56" s="269"/>
    </row>
    <row r="57" spans="2:25" x14ac:dyDescent="0.2">
      <c r="B57" s="2"/>
      <c r="C57" s="2"/>
      <c r="D57" s="2"/>
      <c r="E57" s="2"/>
      <c r="F57" s="2"/>
      <c r="G57" s="2"/>
      <c r="H57" s="2"/>
      <c r="I57" s="2"/>
      <c r="J57" s="2"/>
      <c r="K57" s="2"/>
      <c r="L57" s="2"/>
      <c r="M57" s="2"/>
      <c r="N57" s="2"/>
      <c r="O57" s="2"/>
      <c r="P57" s="2"/>
      <c r="Q57" s="2"/>
    </row>
    <row r="58" spans="2:25" x14ac:dyDescent="0.2">
      <c r="B58" s="2"/>
      <c r="C58" s="2"/>
      <c r="D58" s="2"/>
      <c r="E58" s="2"/>
      <c r="F58" s="2"/>
      <c r="G58" s="2"/>
      <c r="H58" s="2"/>
      <c r="I58" s="2"/>
      <c r="J58" s="2"/>
      <c r="K58" s="2"/>
      <c r="L58" s="2"/>
      <c r="M58" s="2"/>
      <c r="N58" s="2"/>
      <c r="O58" s="2"/>
      <c r="P58" s="2"/>
      <c r="Q58" s="2"/>
    </row>
    <row r="59" spans="2:25" x14ac:dyDescent="0.2">
      <c r="B59" s="2"/>
      <c r="C59" s="2"/>
      <c r="D59" s="2"/>
      <c r="E59" s="2"/>
      <c r="F59" s="2"/>
      <c r="G59" s="2"/>
      <c r="H59" s="2"/>
      <c r="I59" s="2"/>
      <c r="J59" s="2"/>
      <c r="K59" s="2"/>
      <c r="L59" s="2"/>
      <c r="M59" s="2"/>
      <c r="N59" s="2"/>
      <c r="O59" s="2"/>
      <c r="P59" s="2"/>
      <c r="Q59" s="2"/>
    </row>
    <row r="60" spans="2:25" x14ac:dyDescent="0.2">
      <c r="B60" s="2"/>
      <c r="C60" s="2"/>
      <c r="D60" s="2"/>
      <c r="E60" s="2"/>
      <c r="F60" s="2"/>
      <c r="G60" s="2"/>
      <c r="H60" s="2"/>
      <c r="I60" s="2"/>
      <c r="J60" s="2"/>
      <c r="K60" s="2"/>
      <c r="L60" s="2"/>
      <c r="M60" s="2"/>
      <c r="N60" s="2"/>
      <c r="O60" s="2"/>
      <c r="P60" s="2"/>
      <c r="Q60" s="2"/>
    </row>
    <row r="61" spans="2:25" x14ac:dyDescent="0.2">
      <c r="B61" s="2"/>
      <c r="C61" s="2"/>
      <c r="D61" s="2"/>
      <c r="E61" s="2"/>
      <c r="F61" s="2"/>
      <c r="G61" s="2"/>
      <c r="H61" s="2"/>
      <c r="I61" s="2"/>
      <c r="J61" s="2"/>
      <c r="K61" s="2"/>
      <c r="L61" s="2"/>
      <c r="M61" s="2"/>
      <c r="N61" s="2"/>
      <c r="O61" s="2"/>
      <c r="P61" s="2"/>
      <c r="Q61" s="2"/>
    </row>
    <row r="62" spans="2:25" x14ac:dyDescent="0.2">
      <c r="B62" s="2"/>
      <c r="C62" s="2"/>
      <c r="D62" s="2"/>
      <c r="E62" s="2"/>
      <c r="F62" s="2"/>
      <c r="G62" s="2"/>
      <c r="H62" s="2"/>
      <c r="I62" s="2"/>
      <c r="J62" s="2"/>
      <c r="K62" s="2"/>
      <c r="L62" s="2"/>
      <c r="M62" s="2"/>
      <c r="N62" s="2"/>
      <c r="O62" s="2"/>
      <c r="P62" s="2"/>
      <c r="Q62" s="2"/>
    </row>
    <row r="63" spans="2:25" x14ac:dyDescent="0.2">
      <c r="B63" s="2"/>
      <c r="C63" s="2"/>
      <c r="D63" s="2"/>
      <c r="E63" s="2"/>
      <c r="F63" s="2"/>
      <c r="G63" s="2"/>
      <c r="H63" s="2"/>
      <c r="I63" s="2"/>
      <c r="J63" s="2"/>
      <c r="K63" s="2"/>
      <c r="L63" s="2"/>
      <c r="M63" s="2"/>
      <c r="N63" s="2"/>
      <c r="O63" s="2"/>
      <c r="P63" s="2"/>
      <c r="Q63" s="2"/>
    </row>
    <row r="64" spans="2:25" x14ac:dyDescent="0.2">
      <c r="B64" s="2"/>
      <c r="C64" s="2"/>
      <c r="D64" s="2"/>
      <c r="E64" s="2"/>
      <c r="F64" s="2"/>
      <c r="G64" s="2"/>
      <c r="H64" s="2"/>
      <c r="I64" s="2"/>
      <c r="J64" s="2"/>
      <c r="K64" s="2"/>
      <c r="L64" s="2"/>
      <c r="M64" s="2"/>
      <c r="N64" s="2"/>
      <c r="O64" s="2"/>
      <c r="P64" s="2"/>
      <c r="Q64" s="2"/>
    </row>
    <row r="65" spans="2:17" x14ac:dyDescent="0.2">
      <c r="B65" s="2"/>
      <c r="C65" s="2"/>
      <c r="D65" s="2"/>
      <c r="E65" s="2"/>
      <c r="F65" s="2"/>
      <c r="G65" s="2"/>
      <c r="H65" s="2"/>
      <c r="I65" s="2"/>
      <c r="J65" s="2"/>
      <c r="K65" s="2"/>
      <c r="L65" s="2"/>
      <c r="M65" s="2"/>
      <c r="N65" s="2"/>
      <c r="O65" s="2"/>
      <c r="P65" s="2"/>
      <c r="Q65" s="2"/>
    </row>
    <row r="66" spans="2:17" x14ac:dyDescent="0.2">
      <c r="B66" s="2"/>
      <c r="C66" s="2"/>
      <c r="D66" s="2"/>
      <c r="E66" s="2"/>
      <c r="F66" s="2"/>
      <c r="G66" s="2"/>
      <c r="H66" s="2"/>
      <c r="I66" s="2"/>
      <c r="J66" s="2"/>
      <c r="K66" s="2"/>
      <c r="L66" s="2"/>
      <c r="M66" s="2"/>
      <c r="N66" s="2"/>
      <c r="O66" s="2"/>
      <c r="P66" s="2"/>
      <c r="Q66" s="2"/>
    </row>
    <row r="67" spans="2:17" x14ac:dyDescent="0.2">
      <c r="B67" s="2"/>
      <c r="C67" s="2"/>
      <c r="D67" s="2"/>
      <c r="E67" s="2"/>
      <c r="F67" s="2"/>
      <c r="G67" s="2"/>
      <c r="H67" s="2"/>
      <c r="I67" s="2"/>
      <c r="J67" s="2"/>
      <c r="K67" s="2"/>
      <c r="L67" s="2"/>
      <c r="M67" s="2"/>
      <c r="N67" s="2"/>
      <c r="O67" s="2"/>
      <c r="P67" s="2"/>
      <c r="Q67" s="2"/>
    </row>
    <row r="68" spans="2:17" x14ac:dyDescent="0.2">
      <c r="B68" s="2"/>
      <c r="C68" s="2"/>
      <c r="D68" s="2"/>
      <c r="E68" s="2"/>
      <c r="F68" s="2"/>
      <c r="G68" s="2"/>
      <c r="H68" s="2"/>
      <c r="I68" s="2"/>
      <c r="J68" s="2"/>
      <c r="K68" s="2"/>
      <c r="L68" s="2"/>
      <c r="M68" s="2"/>
      <c r="N68" s="2"/>
      <c r="O68" s="2"/>
      <c r="P68" s="2"/>
      <c r="Q68" s="2"/>
    </row>
    <row r="69" spans="2:17" x14ac:dyDescent="0.2">
      <c r="B69" s="2"/>
      <c r="C69" s="2"/>
      <c r="D69" s="2"/>
      <c r="E69" s="2"/>
      <c r="F69" s="2"/>
      <c r="G69" s="2"/>
      <c r="H69" s="2"/>
      <c r="I69" s="2"/>
      <c r="J69" s="2"/>
      <c r="K69" s="2"/>
      <c r="L69" s="2"/>
      <c r="M69" s="2"/>
      <c r="N69" s="2"/>
      <c r="O69" s="2"/>
      <c r="P69" s="2"/>
      <c r="Q69" s="2"/>
    </row>
    <row r="70" spans="2:17" x14ac:dyDescent="0.2">
      <c r="B70" s="2"/>
      <c r="C70" s="2"/>
      <c r="D70" s="2"/>
      <c r="E70" s="2"/>
      <c r="F70" s="2"/>
      <c r="G70" s="2"/>
      <c r="H70" s="2"/>
      <c r="I70" s="2"/>
      <c r="J70" s="2"/>
      <c r="K70" s="2"/>
      <c r="L70" s="2"/>
      <c r="M70" s="2"/>
      <c r="N70" s="2"/>
      <c r="O70" s="2"/>
      <c r="P70" s="2"/>
      <c r="Q70" s="2"/>
    </row>
    <row r="71" spans="2:17" x14ac:dyDescent="0.2">
      <c r="B71" s="2"/>
      <c r="C71" s="2"/>
      <c r="D71" s="2"/>
      <c r="E71" s="2"/>
      <c r="F71" s="2"/>
      <c r="G71" s="2"/>
      <c r="H71" s="2"/>
      <c r="I71" s="2"/>
      <c r="J71" s="2"/>
      <c r="K71" s="2"/>
      <c r="L71" s="2"/>
      <c r="M71" s="2"/>
      <c r="N71" s="2"/>
      <c r="O71" s="2"/>
      <c r="P71" s="2"/>
      <c r="Q71" s="2"/>
    </row>
    <row r="72" spans="2:17" x14ac:dyDescent="0.2">
      <c r="B72" s="2"/>
      <c r="C72" s="2"/>
      <c r="D72" s="2"/>
      <c r="E72" s="2"/>
      <c r="F72" s="2"/>
      <c r="G72" s="2"/>
      <c r="H72" s="2"/>
      <c r="I72" s="2"/>
      <c r="J72" s="2"/>
      <c r="K72" s="2"/>
      <c r="L72" s="2"/>
      <c r="M72" s="2"/>
      <c r="N72" s="2"/>
      <c r="O72" s="2"/>
      <c r="P72" s="2"/>
      <c r="Q72" s="2"/>
    </row>
    <row r="73" spans="2:17" x14ac:dyDescent="0.2">
      <c r="B73" s="2"/>
      <c r="C73" s="2"/>
      <c r="D73" s="2"/>
      <c r="E73" s="2"/>
      <c r="F73" s="2"/>
      <c r="G73" s="2"/>
      <c r="H73" s="2"/>
      <c r="I73" s="2"/>
      <c r="J73" s="2"/>
      <c r="K73" s="2"/>
      <c r="L73" s="2"/>
      <c r="M73" s="2"/>
      <c r="N73" s="2"/>
      <c r="O73" s="2"/>
      <c r="P73" s="2"/>
      <c r="Q73" s="2"/>
    </row>
    <row r="74" spans="2:17" x14ac:dyDescent="0.2">
      <c r="B74" s="2"/>
      <c r="C74" s="2"/>
      <c r="D74" s="2"/>
      <c r="E74" s="2"/>
      <c r="F74" s="2"/>
      <c r="G74" s="2"/>
      <c r="H74" s="2"/>
      <c r="I74" s="2"/>
      <c r="J74" s="2"/>
      <c r="K74" s="2"/>
      <c r="L74" s="2"/>
      <c r="M74" s="2"/>
      <c r="N74" s="2"/>
      <c r="O74" s="2"/>
      <c r="P74" s="2"/>
      <c r="Q74" s="2"/>
    </row>
    <row r="75" spans="2:17" x14ac:dyDescent="0.2">
      <c r="B75" s="2"/>
      <c r="C75" s="2"/>
      <c r="D75" s="2"/>
      <c r="E75" s="2"/>
      <c r="F75" s="2"/>
      <c r="G75" s="2"/>
      <c r="H75" s="2"/>
      <c r="I75" s="2"/>
      <c r="J75" s="2"/>
      <c r="K75" s="2"/>
      <c r="L75" s="2"/>
      <c r="M75" s="2"/>
      <c r="N75" s="2"/>
      <c r="O75" s="2"/>
      <c r="P75" s="2"/>
      <c r="Q75" s="2"/>
    </row>
    <row r="76" spans="2:17" x14ac:dyDescent="0.2">
      <c r="B76" s="2"/>
      <c r="C76" s="2"/>
      <c r="D76" s="2"/>
      <c r="E76" s="2"/>
      <c r="F76" s="2"/>
      <c r="G76" s="2"/>
      <c r="H76" s="2"/>
      <c r="I76" s="2"/>
      <c r="J76" s="2"/>
      <c r="K76" s="2"/>
      <c r="L76" s="2"/>
      <c r="M76" s="2"/>
      <c r="N76" s="2"/>
      <c r="O76" s="2"/>
      <c r="P76" s="2"/>
      <c r="Q76" s="2"/>
    </row>
    <row r="77" spans="2:17" x14ac:dyDescent="0.2">
      <c r="B77" s="2"/>
      <c r="C77" s="2"/>
      <c r="D77" s="2"/>
      <c r="E77" s="2"/>
      <c r="F77" s="2"/>
      <c r="G77" s="2"/>
      <c r="H77" s="2"/>
      <c r="I77" s="2"/>
      <c r="J77" s="2"/>
      <c r="K77" s="2"/>
      <c r="L77" s="2"/>
      <c r="M77" s="2"/>
      <c r="N77" s="2"/>
      <c r="O77" s="2"/>
      <c r="P77" s="2"/>
      <c r="Q77" s="2"/>
    </row>
    <row r="78" spans="2:17" x14ac:dyDescent="0.2">
      <c r="B78" s="2"/>
      <c r="C78" s="2"/>
      <c r="D78" s="2"/>
      <c r="E78" s="2"/>
      <c r="F78" s="2"/>
      <c r="G78" s="2"/>
      <c r="H78" s="2"/>
      <c r="I78" s="2"/>
      <c r="J78" s="2"/>
      <c r="K78" s="2"/>
      <c r="L78" s="2"/>
      <c r="M78" s="2"/>
      <c r="N78" s="2"/>
      <c r="O78" s="2"/>
      <c r="P78" s="2"/>
      <c r="Q78" s="2"/>
    </row>
    <row r="79" spans="2:17" x14ac:dyDescent="0.2">
      <c r="B79" s="2"/>
      <c r="C79" s="2"/>
      <c r="D79" s="2"/>
      <c r="E79" s="2"/>
      <c r="F79" s="2"/>
      <c r="G79" s="2"/>
      <c r="H79" s="2"/>
      <c r="I79" s="2"/>
      <c r="J79" s="2"/>
      <c r="K79" s="2"/>
      <c r="L79" s="2"/>
      <c r="M79" s="2"/>
      <c r="N79" s="2"/>
      <c r="O79" s="2"/>
      <c r="P79" s="2"/>
      <c r="Q79" s="2"/>
    </row>
    <row r="80" spans="2:17" x14ac:dyDescent="0.2">
      <c r="B80" s="2"/>
      <c r="C80" s="2"/>
      <c r="D80" s="2"/>
      <c r="E80" s="2"/>
      <c r="F80" s="2"/>
      <c r="G80" s="2"/>
      <c r="H80" s="2"/>
      <c r="I80" s="2"/>
      <c r="J80" s="2"/>
      <c r="K80" s="2"/>
      <c r="L80" s="2"/>
      <c r="M80" s="2"/>
      <c r="N80" s="2"/>
      <c r="O80" s="2"/>
      <c r="P80" s="2"/>
      <c r="Q80" s="2"/>
    </row>
    <row r="81" spans="2:17" x14ac:dyDescent="0.2">
      <c r="B81" s="2"/>
      <c r="C81" s="2"/>
      <c r="D81" s="2"/>
      <c r="E81" s="2"/>
      <c r="F81" s="2"/>
      <c r="G81" s="2"/>
      <c r="H81" s="2"/>
      <c r="I81" s="2"/>
      <c r="J81" s="2"/>
      <c r="K81" s="2"/>
      <c r="L81" s="2"/>
      <c r="M81" s="2"/>
      <c r="N81" s="2"/>
      <c r="O81" s="2"/>
      <c r="P81" s="2"/>
      <c r="Q81" s="2"/>
    </row>
    <row r="82" spans="2:17" x14ac:dyDescent="0.2">
      <c r="B82" s="2"/>
      <c r="C82" s="2"/>
      <c r="D82" s="2"/>
      <c r="E82" s="2"/>
      <c r="F82" s="2"/>
      <c r="G82" s="2"/>
      <c r="H82" s="2"/>
      <c r="I82" s="2"/>
      <c r="J82" s="2"/>
      <c r="K82" s="2"/>
      <c r="L82" s="2"/>
      <c r="M82" s="2"/>
      <c r="N82" s="2"/>
      <c r="O82" s="2"/>
      <c r="P82" s="2"/>
      <c r="Q82" s="2"/>
    </row>
    <row r="83" spans="2:17" x14ac:dyDescent="0.2">
      <c r="B83" s="2"/>
      <c r="C83" s="2"/>
      <c r="D83" s="2"/>
      <c r="E83" s="2"/>
      <c r="F83" s="2"/>
      <c r="G83" s="2"/>
      <c r="H83" s="2"/>
      <c r="I83" s="2"/>
      <c r="J83" s="2"/>
      <c r="K83" s="2"/>
      <c r="L83" s="2"/>
      <c r="M83" s="2"/>
      <c r="N83" s="2"/>
      <c r="O83" s="2"/>
      <c r="P83" s="2"/>
      <c r="Q83" s="2"/>
    </row>
    <row r="84" spans="2:17" x14ac:dyDescent="0.2">
      <c r="B84" s="2"/>
      <c r="C84" s="2"/>
      <c r="D84" s="2"/>
      <c r="E84" s="2"/>
      <c r="F84" s="2"/>
      <c r="G84" s="2"/>
      <c r="H84" s="2"/>
      <c r="I84" s="2"/>
      <c r="J84" s="2"/>
      <c r="K84" s="2"/>
      <c r="L84" s="2"/>
      <c r="M84" s="2"/>
      <c r="N84" s="2"/>
      <c r="O84" s="2"/>
      <c r="P84" s="2"/>
      <c r="Q84" s="2"/>
    </row>
  </sheetData>
  <sheetProtection algorithmName="SHA-512" hashValue="GHHGeRegPpOxZxolaTOEJkGTFjmDB3oz/RD5Je+1HZFiYPgblnnigcq9d2Qcq4SEO3YcXr8eXL9VJ2CEVivOYQ==" saltValue="54KFSLk0zmAtjdh0Rs7hPw==" spinCount="100000" sheet="1" objects="1" scenarios="1" formatCells="0" formatRows="0" selectLockedCells="1"/>
  <mergeCells count="70">
    <mergeCell ref="P13:Q13"/>
    <mergeCell ref="P30:Q30"/>
    <mergeCell ref="P23:Q23"/>
    <mergeCell ref="P24:Q24"/>
    <mergeCell ref="E21:G21"/>
    <mergeCell ref="E22:G22"/>
    <mergeCell ref="E19:G19"/>
    <mergeCell ref="E14:G14"/>
    <mergeCell ref="E15:G15"/>
    <mergeCell ref="E16:G16"/>
    <mergeCell ref="E17:G17"/>
    <mergeCell ref="E12:G12"/>
    <mergeCell ref="B37:D37"/>
    <mergeCell ref="H7:K7"/>
    <mergeCell ref="N37:O37"/>
    <mergeCell ref="P26:Q26"/>
    <mergeCell ref="E31:G31"/>
    <mergeCell ref="G37:K38"/>
    <mergeCell ref="P27:Q27"/>
    <mergeCell ref="E27:G27"/>
    <mergeCell ref="P31:Q31"/>
    <mergeCell ref="E28:G28"/>
    <mergeCell ref="P17:Q17"/>
    <mergeCell ref="P18:Q18"/>
    <mergeCell ref="E33:G33"/>
    <mergeCell ref="E24:G24"/>
    <mergeCell ref="E20:G20"/>
    <mergeCell ref="S3:Y56"/>
    <mergeCell ref="H4:I4"/>
    <mergeCell ref="E18:G18"/>
    <mergeCell ref="P20:Q20"/>
    <mergeCell ref="P21:Q21"/>
    <mergeCell ref="P22:Q22"/>
    <mergeCell ref="P10:Q10"/>
    <mergeCell ref="P14:Q14"/>
    <mergeCell ref="P19:Q19"/>
    <mergeCell ref="P34:Q34"/>
    <mergeCell ref="E23:G23"/>
    <mergeCell ref="P15:Q15"/>
    <mergeCell ref="P16:Q16"/>
    <mergeCell ref="E13:G13"/>
    <mergeCell ref="O3:Q3"/>
    <mergeCell ref="G3:I3"/>
    <mergeCell ref="K3:L3"/>
    <mergeCell ref="P12:Q12"/>
    <mergeCell ref="P11:Q11"/>
    <mergeCell ref="L7:N7"/>
    <mergeCell ref="H6:N6"/>
    <mergeCell ref="B6:G6"/>
    <mergeCell ref="E10:G10"/>
    <mergeCell ref="E8:G9"/>
    <mergeCell ref="E11:G11"/>
    <mergeCell ref="O5:Q5"/>
    <mergeCell ref="O6:Q6"/>
    <mergeCell ref="H8:H9"/>
    <mergeCell ref="B7:G7"/>
    <mergeCell ref="O7:Q7"/>
    <mergeCell ref="P35:Q35"/>
    <mergeCell ref="B35:G35"/>
    <mergeCell ref="E30:G30"/>
    <mergeCell ref="P33:Q33"/>
    <mergeCell ref="E25:G25"/>
    <mergeCell ref="E34:G34"/>
    <mergeCell ref="E29:G29"/>
    <mergeCell ref="E26:G26"/>
    <mergeCell ref="P32:Q32"/>
    <mergeCell ref="P25:Q25"/>
    <mergeCell ref="P28:Q28"/>
    <mergeCell ref="P29:Q29"/>
    <mergeCell ref="E32:G32"/>
  </mergeCells>
  <pageMargins left="0.25" right="0.25" top="0.75" bottom="0.75" header="0.3" footer="0.3"/>
  <pageSetup paperSize="9" scale="9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152A1"/>
  </sheetPr>
  <dimension ref="B1:W65"/>
  <sheetViews>
    <sheetView showGridLines="0" showZeros="0" zoomScaleNormal="100" workbookViewId="0">
      <selection activeCell="B4" sqref="B4:E4"/>
    </sheetView>
  </sheetViews>
  <sheetFormatPr defaultRowHeight="12.75" x14ac:dyDescent="0.2"/>
  <cols>
    <col min="1" max="1" width="6" customWidth="1"/>
    <col min="2" max="3" width="14" customWidth="1"/>
    <col min="4" max="4" width="10.140625" customWidth="1"/>
    <col min="5" max="5" width="4.7109375" customWidth="1"/>
    <col min="6" max="6" width="5.7109375" customWidth="1"/>
    <col min="7" max="7" width="8" customWidth="1"/>
    <col min="8" max="8" width="4.7109375" customWidth="1"/>
    <col min="9" max="9" width="6.42578125" customWidth="1"/>
    <col min="10" max="10" width="6.85546875" customWidth="1"/>
    <col min="11" max="11" width="8.5703125" customWidth="1"/>
    <col min="12" max="12" width="5.28515625" customWidth="1"/>
    <col min="13" max="13" width="5.140625" customWidth="1"/>
    <col min="14" max="14" width="9.7109375" customWidth="1"/>
    <col min="15" max="15" width="8.85546875" customWidth="1"/>
    <col min="16" max="16" width="5.42578125" customWidth="1"/>
  </cols>
  <sheetData>
    <row r="1" spans="2:23" ht="31.9" customHeight="1" x14ac:dyDescent="0.2">
      <c r="K1" s="1"/>
    </row>
    <row r="2" spans="2:23" ht="35.25" customHeight="1" x14ac:dyDescent="0.2">
      <c r="B2" s="285" t="s">
        <v>42</v>
      </c>
      <c r="C2" s="285"/>
      <c r="D2" s="285"/>
      <c r="E2" s="285"/>
      <c r="F2" s="285"/>
      <c r="G2" s="285"/>
      <c r="H2" s="285"/>
      <c r="I2" s="285"/>
      <c r="J2" s="285"/>
      <c r="K2" s="285"/>
      <c r="L2" s="285"/>
      <c r="M2" s="285"/>
      <c r="N2" s="285"/>
      <c r="O2" s="285"/>
    </row>
    <row r="3" spans="2:23" ht="13.35" customHeight="1" x14ac:dyDescent="0.25">
      <c r="B3" s="34" t="s">
        <v>18</v>
      </c>
      <c r="C3" s="7"/>
      <c r="E3" s="67"/>
      <c r="F3" s="51"/>
      <c r="G3" s="283" t="s">
        <v>0</v>
      </c>
      <c r="H3" s="283"/>
      <c r="I3" s="51"/>
      <c r="J3" s="283" t="s">
        <v>16</v>
      </c>
      <c r="K3" s="283"/>
      <c r="L3" s="51"/>
    </row>
    <row r="4" spans="2:23" ht="15" x14ac:dyDescent="0.25">
      <c r="B4" s="284">
        <v>0</v>
      </c>
      <c r="C4" s="284"/>
      <c r="D4" s="284"/>
      <c r="E4" s="284"/>
      <c r="F4" s="186"/>
      <c r="G4" s="286">
        <v>0</v>
      </c>
      <c r="H4" s="286"/>
      <c r="I4" s="188"/>
      <c r="J4" s="284"/>
      <c r="K4" s="284"/>
      <c r="L4" s="284"/>
      <c r="M4" s="284"/>
      <c r="N4" s="284"/>
      <c r="O4" s="284"/>
      <c r="Q4" s="8"/>
      <c r="R4" s="8"/>
      <c r="S4" s="8"/>
      <c r="T4" s="8"/>
      <c r="U4" s="8"/>
      <c r="V4" s="8"/>
      <c r="W4" s="8"/>
    </row>
    <row r="5" spans="2:23" ht="6.95" customHeight="1" x14ac:dyDescent="0.2">
      <c r="B5" s="12"/>
      <c r="C5" s="12"/>
      <c r="D5" s="12"/>
      <c r="K5" s="270"/>
      <c r="L5" s="271"/>
      <c r="Q5" s="8"/>
      <c r="R5" s="8"/>
      <c r="S5" s="8"/>
      <c r="T5" s="8"/>
      <c r="U5" s="8"/>
      <c r="V5" s="8"/>
      <c r="W5" s="8"/>
    </row>
    <row r="6" spans="2:23" x14ac:dyDescent="0.2">
      <c r="B6" s="283" t="s">
        <v>43</v>
      </c>
      <c r="C6" s="283"/>
      <c r="D6" s="34"/>
      <c r="E6" s="51"/>
      <c r="F6" s="51"/>
      <c r="G6" s="51"/>
      <c r="H6" s="51"/>
      <c r="I6" s="34"/>
      <c r="J6" s="283" t="s">
        <v>40</v>
      </c>
      <c r="K6" s="283"/>
      <c r="L6" s="283"/>
      <c r="M6" s="34"/>
      <c r="N6" s="283" t="s">
        <v>41</v>
      </c>
      <c r="O6" s="283"/>
      <c r="Q6" s="8"/>
      <c r="R6" s="8"/>
      <c r="S6" s="8"/>
      <c r="T6" s="8"/>
      <c r="U6" s="8"/>
      <c r="V6" s="8"/>
      <c r="W6" s="8"/>
    </row>
    <row r="7" spans="2:23" ht="15" customHeight="1" x14ac:dyDescent="0.2">
      <c r="B7" s="287"/>
      <c r="C7" s="287"/>
      <c r="D7" s="287"/>
      <c r="E7" s="287"/>
      <c r="F7" s="287"/>
      <c r="G7" s="287"/>
      <c r="H7" s="287"/>
      <c r="I7" s="187"/>
      <c r="J7" s="287"/>
      <c r="K7" s="287"/>
      <c r="L7" s="287"/>
      <c r="M7" s="189">
        <v>0</v>
      </c>
      <c r="N7" s="284">
        <v>0</v>
      </c>
      <c r="O7" s="284"/>
      <c r="Q7" s="8"/>
      <c r="R7" s="8"/>
      <c r="T7" s="8"/>
      <c r="U7" s="8"/>
      <c r="V7" s="8"/>
      <c r="W7" s="8"/>
    </row>
    <row r="8" spans="2:23" ht="13.15" customHeight="1" x14ac:dyDescent="0.2">
      <c r="B8" s="33"/>
      <c r="C8" s="33"/>
      <c r="D8" s="33"/>
      <c r="E8" s="33"/>
      <c r="F8" s="33"/>
      <c r="G8" s="33"/>
      <c r="H8" s="33"/>
      <c r="I8" s="33"/>
      <c r="J8" s="34"/>
      <c r="K8" s="33"/>
      <c r="L8" s="34"/>
      <c r="M8" s="36"/>
      <c r="N8" s="36"/>
      <c r="O8" s="36"/>
      <c r="Q8" s="8"/>
      <c r="R8" s="8"/>
      <c r="T8" s="8"/>
      <c r="U8" s="8"/>
      <c r="V8" s="8"/>
      <c r="W8" s="8"/>
    </row>
    <row r="9" spans="2:23" ht="14.1" customHeight="1" x14ac:dyDescent="0.2">
      <c r="B9" s="344" t="s">
        <v>23</v>
      </c>
      <c r="C9" s="345"/>
      <c r="D9" s="345"/>
      <c r="E9" s="344" t="s">
        <v>3</v>
      </c>
      <c r="F9" s="345"/>
      <c r="G9" s="345"/>
      <c r="H9" s="345"/>
      <c r="I9" s="345"/>
      <c r="J9" s="346"/>
      <c r="K9" s="344" t="s">
        <v>2</v>
      </c>
      <c r="L9" s="345"/>
      <c r="M9" s="345"/>
      <c r="N9" s="345"/>
      <c r="O9" s="72" t="s">
        <v>30</v>
      </c>
      <c r="Q9" s="8"/>
      <c r="R9" s="8"/>
      <c r="T9" s="8"/>
      <c r="U9" s="8"/>
      <c r="V9" s="8"/>
      <c r="W9" s="8"/>
    </row>
    <row r="10" spans="2:23" ht="14.1" customHeight="1" x14ac:dyDescent="0.2">
      <c r="B10" s="71" t="s">
        <v>19</v>
      </c>
      <c r="C10" s="74" t="s">
        <v>20</v>
      </c>
      <c r="D10" s="75" t="s">
        <v>26</v>
      </c>
      <c r="E10" s="310" t="s">
        <v>21</v>
      </c>
      <c r="F10" s="312"/>
      <c r="G10" s="312"/>
      <c r="H10" s="310" t="s">
        <v>22</v>
      </c>
      <c r="I10" s="312"/>
      <c r="J10" s="313"/>
      <c r="K10" s="314" t="s">
        <v>17</v>
      </c>
      <c r="L10" s="69"/>
      <c r="M10" s="69"/>
      <c r="N10" s="85"/>
      <c r="O10" s="73" t="s">
        <v>31</v>
      </c>
      <c r="Q10" s="8" t="s">
        <v>1</v>
      </c>
      <c r="R10" s="8"/>
      <c r="T10" s="8"/>
      <c r="U10" s="8"/>
      <c r="V10" s="8"/>
      <c r="W10" s="8"/>
    </row>
    <row r="11" spans="2:23" x14ac:dyDescent="0.2">
      <c r="B11" s="86" t="s">
        <v>25</v>
      </c>
      <c r="C11" s="86" t="s">
        <v>25</v>
      </c>
      <c r="D11" s="87" t="s">
        <v>27</v>
      </c>
      <c r="E11" s="180" t="s">
        <v>24</v>
      </c>
      <c r="F11" s="88" t="s">
        <v>7</v>
      </c>
      <c r="G11" s="88" t="s">
        <v>6</v>
      </c>
      <c r="H11" s="180" t="s">
        <v>24</v>
      </c>
      <c r="I11" s="88" t="s">
        <v>7</v>
      </c>
      <c r="J11" s="89" t="s">
        <v>6</v>
      </c>
      <c r="K11" s="315"/>
      <c r="L11" s="88" t="s">
        <v>4</v>
      </c>
      <c r="M11" s="88" t="s">
        <v>5</v>
      </c>
      <c r="N11" s="89" t="s">
        <v>6</v>
      </c>
      <c r="O11" s="101" t="s">
        <v>8</v>
      </c>
      <c r="Q11" s="9" t="s">
        <v>1</v>
      </c>
      <c r="R11" s="8"/>
      <c r="S11" s="8"/>
      <c r="T11" s="8"/>
      <c r="U11" s="8"/>
      <c r="V11" s="8"/>
      <c r="W11" s="8"/>
    </row>
    <row r="12" spans="2:23" ht="14.45" customHeight="1" x14ac:dyDescent="0.2">
      <c r="B12" s="151">
        <v>46023.34375</v>
      </c>
      <c r="C12" s="151">
        <v>46023.84375</v>
      </c>
      <c r="D12" s="143">
        <f>IF(C12=0,0,C12-B12)</f>
        <v>0.5</v>
      </c>
      <c r="E12" s="234">
        <v>0</v>
      </c>
      <c r="F12" s="152">
        <v>54</v>
      </c>
      <c r="G12" s="144">
        <f t="shared" ref="G12" si="0">E12*F12</f>
        <v>0</v>
      </c>
      <c r="H12" s="235">
        <v>0</v>
      </c>
      <c r="I12" s="152">
        <v>25</v>
      </c>
      <c r="J12" s="144">
        <f t="shared" ref="J12" si="1">H12*I12</f>
        <v>0</v>
      </c>
      <c r="K12" s="153" t="s">
        <v>10</v>
      </c>
      <c r="L12" s="154">
        <v>0</v>
      </c>
      <c r="M12" s="152">
        <v>0.55000000000000004</v>
      </c>
      <c r="N12" s="144">
        <f t="shared" ref="N12:N17" si="2">M12*L12</f>
        <v>0</v>
      </c>
      <c r="O12" s="145">
        <f>O15+O16</f>
        <v>0</v>
      </c>
      <c r="Q12" s="13" t="s">
        <v>1</v>
      </c>
      <c r="R12" s="8"/>
      <c r="S12" s="8"/>
      <c r="T12" s="8"/>
      <c r="U12" s="8"/>
      <c r="V12" s="8"/>
      <c r="W12" s="8"/>
    </row>
    <row r="13" spans="2:23" ht="4.1500000000000004" customHeight="1" x14ac:dyDescent="0.2">
      <c r="B13" s="79"/>
      <c r="C13" s="79"/>
      <c r="D13" s="80"/>
      <c r="E13" s="81"/>
      <c r="F13" s="70"/>
      <c r="G13" s="82"/>
      <c r="H13" s="81"/>
      <c r="I13" s="70"/>
      <c r="J13" s="82"/>
      <c r="K13" s="9"/>
      <c r="L13" s="83"/>
      <c r="M13" s="70"/>
      <c r="N13" s="82"/>
      <c r="O13" s="70"/>
      <c r="Q13" s="13"/>
      <c r="R13" s="8"/>
      <c r="S13" s="8"/>
      <c r="T13" s="8"/>
      <c r="U13" s="8"/>
      <c r="V13" s="8"/>
      <c r="W13" s="8"/>
    </row>
    <row r="14" spans="2:23" ht="14.45" customHeight="1" x14ac:dyDescent="0.2">
      <c r="B14" s="324" t="s">
        <v>15</v>
      </c>
      <c r="C14" s="324"/>
      <c r="D14" s="324"/>
      <c r="E14" s="324"/>
      <c r="F14" s="324"/>
      <c r="G14" s="324"/>
      <c r="H14" s="324"/>
      <c r="I14" s="324"/>
      <c r="J14" s="324"/>
      <c r="K14" s="330" t="s">
        <v>62</v>
      </c>
      <c r="L14" s="330"/>
      <c r="M14" s="330"/>
      <c r="N14" s="330"/>
      <c r="O14" s="157" t="s">
        <v>6</v>
      </c>
      <c r="Q14" s="8"/>
      <c r="R14" s="8"/>
      <c r="S14" s="8"/>
      <c r="T14" s="8"/>
      <c r="U14" s="8"/>
      <c r="V14" s="8"/>
      <c r="W14" s="8"/>
    </row>
    <row r="15" spans="2:23" ht="14.45" customHeight="1" x14ac:dyDescent="0.2">
      <c r="B15" s="289">
        <v>0</v>
      </c>
      <c r="C15" s="289"/>
      <c r="D15" s="289"/>
      <c r="E15" s="289"/>
      <c r="F15" s="289"/>
      <c r="G15" s="289"/>
      <c r="H15" s="289"/>
      <c r="I15" s="289"/>
      <c r="J15" s="289"/>
      <c r="K15" s="290">
        <v>0</v>
      </c>
      <c r="L15" s="290"/>
      <c r="M15" s="290"/>
      <c r="N15" s="290"/>
      <c r="O15" s="181">
        <v>0</v>
      </c>
      <c r="Q15" s="8"/>
      <c r="R15" s="8"/>
      <c r="S15" s="8"/>
      <c r="T15" s="8"/>
      <c r="U15" s="8"/>
      <c r="V15" s="8"/>
      <c r="W15" s="8"/>
    </row>
    <row r="16" spans="2:23" ht="14.45" customHeight="1" x14ac:dyDescent="0.2">
      <c r="B16" s="291">
        <v>0</v>
      </c>
      <c r="C16" s="291"/>
      <c r="D16" s="291"/>
      <c r="E16" s="291"/>
      <c r="F16" s="291"/>
      <c r="G16" s="291"/>
      <c r="H16" s="291"/>
      <c r="I16" s="291"/>
      <c r="J16" s="291"/>
      <c r="K16" s="292">
        <v>0</v>
      </c>
      <c r="L16" s="292"/>
      <c r="M16" s="292"/>
      <c r="N16" s="292"/>
      <c r="O16" s="182">
        <v>0</v>
      </c>
      <c r="Q16" s="8"/>
      <c r="R16" s="8"/>
      <c r="S16" s="8"/>
      <c r="T16" s="8"/>
      <c r="U16" s="8"/>
      <c r="V16" s="8"/>
      <c r="W16" s="8"/>
    </row>
    <row r="17" spans="2:23" ht="22.15" customHeight="1" x14ac:dyDescent="0.2">
      <c r="B17" s="79"/>
      <c r="C17" s="79"/>
      <c r="D17" s="80"/>
      <c r="E17" s="81"/>
      <c r="F17" s="70"/>
      <c r="G17" s="70"/>
      <c r="H17" s="81"/>
      <c r="I17" s="70"/>
      <c r="J17" s="70"/>
      <c r="K17" s="9"/>
      <c r="L17" s="83">
        <v>0</v>
      </c>
      <c r="M17" s="70">
        <v>0</v>
      </c>
      <c r="N17" s="70">
        <f t="shared" si="2"/>
        <v>0</v>
      </c>
      <c r="O17" s="70">
        <v>0</v>
      </c>
      <c r="Q17" s="8"/>
      <c r="R17" s="8"/>
      <c r="S17" s="8"/>
      <c r="T17" s="8"/>
      <c r="U17" s="8"/>
      <c r="V17" s="8"/>
      <c r="W17" s="8"/>
    </row>
    <row r="18" spans="2:23" ht="14.1" customHeight="1" x14ac:dyDescent="0.2">
      <c r="B18" s="317" t="s">
        <v>23</v>
      </c>
      <c r="C18" s="318"/>
      <c r="D18" s="318"/>
      <c r="E18" s="317" t="s">
        <v>3</v>
      </c>
      <c r="F18" s="318"/>
      <c r="G18" s="318"/>
      <c r="H18" s="318"/>
      <c r="I18" s="318"/>
      <c r="J18" s="318"/>
      <c r="K18" s="317" t="s">
        <v>2</v>
      </c>
      <c r="L18" s="318"/>
      <c r="M18" s="318"/>
      <c r="N18" s="319"/>
      <c r="O18" s="72" t="s">
        <v>30</v>
      </c>
      <c r="Q18" s="8"/>
      <c r="R18" s="8"/>
      <c r="S18" s="8"/>
      <c r="T18" s="8"/>
      <c r="U18" s="8"/>
      <c r="V18" s="8"/>
      <c r="W18" s="8"/>
    </row>
    <row r="19" spans="2:23" ht="14.1" customHeight="1" x14ac:dyDescent="0.2">
      <c r="B19" s="71" t="s">
        <v>19</v>
      </c>
      <c r="C19" s="74" t="s">
        <v>20</v>
      </c>
      <c r="D19" s="75" t="s">
        <v>26</v>
      </c>
      <c r="E19" s="310" t="s">
        <v>21</v>
      </c>
      <c r="F19" s="312"/>
      <c r="G19" s="312"/>
      <c r="H19" s="310" t="s">
        <v>22</v>
      </c>
      <c r="I19" s="312"/>
      <c r="J19" s="313"/>
      <c r="K19" s="314" t="s">
        <v>17</v>
      </c>
      <c r="L19" s="69"/>
      <c r="M19" s="69"/>
      <c r="N19" s="85"/>
      <c r="O19" s="73" t="s">
        <v>31</v>
      </c>
      <c r="Q19" s="8" t="s">
        <v>1</v>
      </c>
      <c r="R19" s="8"/>
      <c r="S19" s="8"/>
      <c r="T19" s="8"/>
      <c r="U19" s="8"/>
      <c r="V19" s="8"/>
      <c r="W19" s="8"/>
    </row>
    <row r="20" spans="2:23" x14ac:dyDescent="0.2">
      <c r="B20" s="92" t="s">
        <v>25</v>
      </c>
      <c r="C20" s="92" t="s">
        <v>25</v>
      </c>
      <c r="D20" s="93" t="s">
        <v>27</v>
      </c>
      <c r="E20" s="180" t="s">
        <v>24</v>
      </c>
      <c r="F20" s="94" t="s">
        <v>7</v>
      </c>
      <c r="G20" s="94" t="s">
        <v>6</v>
      </c>
      <c r="H20" s="180" t="s">
        <v>24</v>
      </c>
      <c r="I20" s="94" t="s">
        <v>7</v>
      </c>
      <c r="J20" s="95" t="s">
        <v>6</v>
      </c>
      <c r="K20" s="314"/>
      <c r="L20" s="94" t="s">
        <v>4</v>
      </c>
      <c r="M20" s="94" t="s">
        <v>5</v>
      </c>
      <c r="N20" s="95" t="s">
        <v>6</v>
      </c>
      <c r="O20" s="101" t="s">
        <v>8</v>
      </c>
      <c r="Q20" s="9" t="s">
        <v>1</v>
      </c>
      <c r="R20" s="8"/>
      <c r="S20" s="8"/>
      <c r="T20" s="8"/>
      <c r="U20" s="8"/>
      <c r="V20" s="8"/>
      <c r="W20" s="8"/>
    </row>
    <row r="21" spans="2:23" ht="14.45" customHeight="1" x14ac:dyDescent="0.2">
      <c r="B21" s="151">
        <v>0</v>
      </c>
      <c r="C21" s="151">
        <v>0</v>
      </c>
      <c r="D21" s="148">
        <f>IF(C21=0,0,C21-B21)</f>
        <v>0</v>
      </c>
      <c r="E21" s="235">
        <v>0</v>
      </c>
      <c r="F21" s="152">
        <v>0</v>
      </c>
      <c r="G21" s="146">
        <f t="shared" ref="G21" si="3">E21*F21</f>
        <v>0</v>
      </c>
      <c r="H21" s="235">
        <v>0</v>
      </c>
      <c r="I21" s="152">
        <v>0</v>
      </c>
      <c r="J21" s="146">
        <f t="shared" ref="J21" si="4">H21*I21</f>
        <v>0</v>
      </c>
      <c r="K21" s="153">
        <v>0</v>
      </c>
      <c r="L21" s="154">
        <v>0</v>
      </c>
      <c r="M21" s="152">
        <v>0</v>
      </c>
      <c r="N21" s="146">
        <f t="shared" ref="N21" si="5">M21*L21</f>
        <v>0</v>
      </c>
      <c r="O21" s="147">
        <f>O24+O25</f>
        <v>0</v>
      </c>
      <c r="Q21" s="13" t="s">
        <v>1</v>
      </c>
      <c r="R21" s="8"/>
      <c r="S21" s="8"/>
      <c r="T21" s="8"/>
      <c r="U21" s="8"/>
      <c r="V21" s="8"/>
      <c r="W21" s="8"/>
    </row>
    <row r="22" spans="2:23" ht="4.1500000000000004" customHeight="1" x14ac:dyDescent="0.2">
      <c r="B22" s="79"/>
      <c r="C22" s="79"/>
      <c r="D22" s="80"/>
      <c r="E22" s="81"/>
      <c r="F22" s="70"/>
      <c r="G22" s="82"/>
      <c r="H22" s="81"/>
      <c r="I22" s="70"/>
      <c r="J22" s="82"/>
      <c r="K22" s="9"/>
      <c r="L22" s="83"/>
      <c r="M22" s="70"/>
      <c r="N22" s="82"/>
      <c r="O22" s="70"/>
      <c r="Q22" s="13"/>
      <c r="R22" s="8"/>
      <c r="S22" s="8"/>
      <c r="T22" s="8"/>
      <c r="U22" s="8"/>
      <c r="V22" s="8"/>
      <c r="W22" s="8"/>
    </row>
    <row r="23" spans="2:23" ht="14.45" customHeight="1" x14ac:dyDescent="0.2">
      <c r="B23" s="324" t="s">
        <v>15</v>
      </c>
      <c r="C23" s="324"/>
      <c r="D23" s="324"/>
      <c r="E23" s="324"/>
      <c r="F23" s="324"/>
      <c r="G23" s="324"/>
      <c r="H23" s="324"/>
      <c r="I23" s="324"/>
      <c r="J23" s="324"/>
      <c r="K23" s="158" t="s">
        <v>62</v>
      </c>
      <c r="L23" s="157"/>
      <c r="M23" s="157"/>
      <c r="N23" s="157"/>
      <c r="O23" s="157" t="s">
        <v>6</v>
      </c>
      <c r="Q23" s="8"/>
      <c r="R23" s="8"/>
      <c r="S23" s="8"/>
      <c r="T23" s="8"/>
      <c r="U23" s="8"/>
      <c r="V23" s="8"/>
      <c r="W23" s="8"/>
    </row>
    <row r="24" spans="2:23" ht="14.45" customHeight="1" x14ac:dyDescent="0.2">
      <c r="B24" s="289"/>
      <c r="C24" s="289"/>
      <c r="D24" s="289"/>
      <c r="E24" s="289"/>
      <c r="F24" s="289"/>
      <c r="G24" s="289"/>
      <c r="H24" s="289"/>
      <c r="I24" s="289"/>
      <c r="J24" s="289"/>
      <c r="K24" s="290"/>
      <c r="L24" s="290"/>
      <c r="M24" s="290"/>
      <c r="N24" s="290"/>
      <c r="O24" s="181">
        <v>0</v>
      </c>
      <c r="Q24" s="8"/>
      <c r="R24" s="8"/>
      <c r="S24" s="8"/>
      <c r="T24" s="8"/>
      <c r="U24" s="8"/>
      <c r="V24" s="8"/>
      <c r="W24" s="8"/>
    </row>
    <row r="25" spans="2:23" ht="14.45" customHeight="1" x14ac:dyDescent="0.2">
      <c r="B25" s="291"/>
      <c r="C25" s="291"/>
      <c r="D25" s="291"/>
      <c r="E25" s="291"/>
      <c r="F25" s="291"/>
      <c r="G25" s="291"/>
      <c r="H25" s="291"/>
      <c r="I25" s="291"/>
      <c r="J25" s="291"/>
      <c r="K25" s="292"/>
      <c r="L25" s="292"/>
      <c r="M25" s="292"/>
      <c r="N25" s="292"/>
      <c r="O25" s="182">
        <v>0</v>
      </c>
      <c r="Q25" s="8"/>
      <c r="R25" s="8"/>
      <c r="S25" s="8"/>
      <c r="T25" s="8"/>
      <c r="U25" s="8"/>
      <c r="V25" s="8"/>
      <c r="W25" s="8"/>
    </row>
    <row r="26" spans="2:23" ht="22.15" customHeight="1" x14ac:dyDescent="0.2">
      <c r="B26" s="33"/>
      <c r="C26" s="33"/>
      <c r="D26" s="33"/>
      <c r="E26" s="33"/>
      <c r="F26" s="33"/>
      <c r="G26" s="33"/>
      <c r="H26" s="33"/>
      <c r="I26" s="33"/>
      <c r="J26" s="34"/>
      <c r="K26" s="33"/>
      <c r="L26" s="34"/>
      <c r="M26" s="36"/>
      <c r="N26" s="36"/>
      <c r="O26" s="36"/>
      <c r="Q26" s="8"/>
      <c r="R26" s="8"/>
      <c r="S26" s="8"/>
      <c r="T26" s="8"/>
      <c r="U26" s="8"/>
      <c r="V26" s="8"/>
      <c r="W26" s="8"/>
    </row>
    <row r="27" spans="2:23" ht="14.1" customHeight="1" x14ac:dyDescent="0.2">
      <c r="B27" s="317" t="s">
        <v>23</v>
      </c>
      <c r="C27" s="318"/>
      <c r="D27" s="318"/>
      <c r="E27" s="317" t="s">
        <v>3</v>
      </c>
      <c r="F27" s="318"/>
      <c r="G27" s="318"/>
      <c r="H27" s="318"/>
      <c r="I27" s="318"/>
      <c r="J27" s="318"/>
      <c r="K27" s="317" t="s">
        <v>2</v>
      </c>
      <c r="L27" s="318"/>
      <c r="M27" s="318"/>
      <c r="N27" s="319"/>
      <c r="O27" s="72" t="s">
        <v>30</v>
      </c>
      <c r="Q27" s="8"/>
      <c r="R27" s="8"/>
      <c r="S27" s="8"/>
      <c r="T27" s="8"/>
      <c r="U27" s="8"/>
      <c r="V27" s="8"/>
      <c r="W27" s="8"/>
    </row>
    <row r="28" spans="2:23" ht="14.1" customHeight="1" x14ac:dyDescent="0.2">
      <c r="B28" s="71" t="s">
        <v>19</v>
      </c>
      <c r="C28" s="74" t="s">
        <v>20</v>
      </c>
      <c r="D28" s="75" t="s">
        <v>26</v>
      </c>
      <c r="E28" s="310" t="s">
        <v>21</v>
      </c>
      <c r="F28" s="312"/>
      <c r="G28" s="312"/>
      <c r="H28" s="310" t="s">
        <v>22</v>
      </c>
      <c r="I28" s="312"/>
      <c r="J28" s="313"/>
      <c r="K28" s="314" t="s">
        <v>17</v>
      </c>
      <c r="L28" s="69"/>
      <c r="M28" s="69"/>
      <c r="N28" s="69"/>
      <c r="O28" s="73" t="s">
        <v>31</v>
      </c>
      <c r="Q28" s="8" t="s">
        <v>1</v>
      </c>
      <c r="R28" s="8"/>
      <c r="S28" s="8"/>
      <c r="T28" s="8"/>
      <c r="U28" s="8"/>
      <c r="V28" s="8"/>
      <c r="W28" s="8"/>
    </row>
    <row r="29" spans="2:23" x14ac:dyDescent="0.2">
      <c r="B29" s="92" t="s">
        <v>25</v>
      </c>
      <c r="C29" s="92" t="s">
        <v>25</v>
      </c>
      <c r="D29" s="93" t="s">
        <v>27</v>
      </c>
      <c r="E29" s="180" t="s">
        <v>24</v>
      </c>
      <c r="F29" s="94" t="s">
        <v>7</v>
      </c>
      <c r="G29" s="94" t="s">
        <v>6</v>
      </c>
      <c r="H29" s="180" t="s">
        <v>24</v>
      </c>
      <c r="I29" s="94" t="s">
        <v>7</v>
      </c>
      <c r="J29" s="95" t="s">
        <v>6</v>
      </c>
      <c r="K29" s="314"/>
      <c r="L29" s="94" t="s">
        <v>4</v>
      </c>
      <c r="M29" s="94" t="s">
        <v>5</v>
      </c>
      <c r="N29" s="94" t="s">
        <v>6</v>
      </c>
      <c r="O29" s="101" t="s">
        <v>8</v>
      </c>
      <c r="Q29" s="9" t="s">
        <v>1</v>
      </c>
      <c r="R29" s="8"/>
      <c r="S29" s="8"/>
      <c r="T29" s="8"/>
      <c r="U29" s="8"/>
      <c r="V29" s="8"/>
      <c r="W29" s="8"/>
    </row>
    <row r="30" spans="2:23" ht="14.45" customHeight="1" x14ac:dyDescent="0.2">
      <c r="B30" s="151">
        <v>0</v>
      </c>
      <c r="C30" s="151">
        <v>0</v>
      </c>
      <c r="D30" s="148">
        <f>IF(C30=0,0,C30-B30)</f>
        <v>0</v>
      </c>
      <c r="E30" s="235">
        <v>0</v>
      </c>
      <c r="F30" s="152">
        <v>0</v>
      </c>
      <c r="G30" s="146">
        <f t="shared" ref="G30" si="6">E30*F30</f>
        <v>0</v>
      </c>
      <c r="H30" s="235">
        <v>0</v>
      </c>
      <c r="I30" s="152">
        <v>0</v>
      </c>
      <c r="J30" s="146">
        <f t="shared" ref="J30" si="7">H30*I30</f>
        <v>0</v>
      </c>
      <c r="K30" s="153">
        <v>0</v>
      </c>
      <c r="L30" s="154">
        <v>0</v>
      </c>
      <c r="M30" s="152">
        <v>0</v>
      </c>
      <c r="N30" s="146">
        <f t="shared" ref="N30" si="8">M30*L30</f>
        <v>0</v>
      </c>
      <c r="O30" s="147">
        <f>O33+O34</f>
        <v>0</v>
      </c>
      <c r="Q30" s="13" t="s">
        <v>1</v>
      </c>
      <c r="R30" s="8"/>
      <c r="S30" s="8"/>
      <c r="T30" s="8"/>
      <c r="U30" s="8"/>
      <c r="V30" s="8"/>
      <c r="W30" s="8"/>
    </row>
    <row r="31" spans="2:23" ht="4.1500000000000004" customHeight="1" x14ac:dyDescent="0.2">
      <c r="B31" s="79"/>
      <c r="C31" s="79"/>
      <c r="D31" s="80"/>
      <c r="E31" s="81"/>
      <c r="F31" s="70"/>
      <c r="G31" s="82"/>
      <c r="H31" s="81"/>
      <c r="I31" s="70"/>
      <c r="J31" s="82"/>
      <c r="K31" s="9"/>
      <c r="L31" s="83"/>
      <c r="M31" s="70"/>
      <c r="N31" s="82"/>
      <c r="O31" s="70"/>
      <c r="Q31" s="13"/>
      <c r="R31" s="8"/>
      <c r="S31" s="8"/>
      <c r="T31" s="8"/>
      <c r="U31" s="8"/>
      <c r="V31" s="8"/>
      <c r="W31" s="8"/>
    </row>
    <row r="32" spans="2:23" ht="14.45" customHeight="1" x14ac:dyDescent="0.2">
      <c r="B32" s="329" t="s">
        <v>15</v>
      </c>
      <c r="C32" s="329"/>
      <c r="D32" s="329"/>
      <c r="E32" s="329"/>
      <c r="F32" s="329"/>
      <c r="G32" s="329"/>
      <c r="H32" s="329"/>
      <c r="I32" s="329"/>
      <c r="J32" s="329"/>
      <c r="K32" s="149" t="s">
        <v>62</v>
      </c>
      <c r="L32" s="150"/>
      <c r="M32" s="150"/>
      <c r="N32" s="150"/>
      <c r="O32" s="150" t="s">
        <v>6</v>
      </c>
      <c r="Q32" s="8"/>
      <c r="R32" s="8"/>
      <c r="S32" s="8"/>
      <c r="T32" s="8"/>
      <c r="U32" s="8"/>
      <c r="V32" s="8"/>
      <c r="W32" s="8"/>
    </row>
    <row r="33" spans="2:23" ht="14.45" customHeight="1" x14ac:dyDescent="0.2">
      <c r="B33" s="291"/>
      <c r="C33" s="291"/>
      <c r="D33" s="291"/>
      <c r="E33" s="291"/>
      <c r="F33" s="291"/>
      <c r="G33" s="291"/>
      <c r="H33" s="291"/>
      <c r="I33" s="291"/>
      <c r="J33" s="291"/>
      <c r="K33" s="292"/>
      <c r="L33" s="292"/>
      <c r="M33" s="292"/>
      <c r="N33" s="292"/>
      <c r="O33" s="152">
        <v>0</v>
      </c>
      <c r="Q33" s="8"/>
      <c r="R33" s="8"/>
      <c r="S33" s="8"/>
      <c r="T33" s="8"/>
      <c r="U33" s="8"/>
      <c r="V33" s="8"/>
      <c r="W33" s="8"/>
    </row>
    <row r="34" spans="2:23" ht="14.45" customHeight="1" x14ac:dyDescent="0.2">
      <c r="B34" s="291"/>
      <c r="C34" s="291"/>
      <c r="D34" s="291"/>
      <c r="E34" s="291"/>
      <c r="F34" s="291"/>
      <c r="G34" s="291"/>
      <c r="H34" s="291"/>
      <c r="I34" s="291"/>
      <c r="J34" s="291"/>
      <c r="K34" s="292"/>
      <c r="L34" s="292"/>
      <c r="M34" s="292"/>
      <c r="N34" s="292"/>
      <c r="O34" s="152">
        <v>0</v>
      </c>
      <c r="Q34" s="8"/>
      <c r="R34" s="8"/>
      <c r="S34" s="8"/>
      <c r="T34" s="8"/>
      <c r="U34" s="8"/>
      <c r="V34" s="8"/>
      <c r="W34" s="8"/>
    </row>
    <row r="35" spans="2:23" ht="22.15" customHeight="1" x14ac:dyDescent="0.2">
      <c r="B35" s="33"/>
      <c r="C35" s="33"/>
      <c r="D35" s="33"/>
      <c r="E35" s="33"/>
      <c r="F35" s="33"/>
      <c r="G35" s="33"/>
      <c r="H35" s="33"/>
      <c r="I35" s="33"/>
      <c r="J35" s="34"/>
      <c r="K35" s="33"/>
      <c r="L35" s="34"/>
      <c r="M35" s="36"/>
      <c r="N35" s="36"/>
      <c r="O35" s="36"/>
      <c r="Q35" s="8"/>
      <c r="R35" s="8"/>
      <c r="S35" s="8"/>
      <c r="T35" s="8"/>
      <c r="U35" s="8"/>
      <c r="V35" s="8"/>
      <c r="W35" s="8"/>
    </row>
    <row r="36" spans="2:23" ht="14.1" customHeight="1" x14ac:dyDescent="0.2">
      <c r="B36" s="317" t="s">
        <v>23</v>
      </c>
      <c r="C36" s="318"/>
      <c r="D36" s="318"/>
      <c r="E36" s="317" t="s">
        <v>3</v>
      </c>
      <c r="F36" s="318"/>
      <c r="G36" s="318"/>
      <c r="H36" s="318"/>
      <c r="I36" s="318"/>
      <c r="J36" s="318"/>
      <c r="K36" s="317" t="s">
        <v>2</v>
      </c>
      <c r="L36" s="318"/>
      <c r="M36" s="318"/>
      <c r="N36" s="319"/>
      <c r="O36" s="72" t="s">
        <v>30</v>
      </c>
      <c r="Q36" s="8"/>
      <c r="R36" s="8"/>
      <c r="S36" s="8"/>
      <c r="T36" s="8"/>
      <c r="U36" s="8"/>
      <c r="V36" s="8"/>
      <c r="W36" s="8"/>
    </row>
    <row r="37" spans="2:23" ht="14.1" customHeight="1" x14ac:dyDescent="0.2">
      <c r="B37" s="71" t="s">
        <v>19</v>
      </c>
      <c r="C37" s="74" t="s">
        <v>20</v>
      </c>
      <c r="D37" s="75" t="s">
        <v>26</v>
      </c>
      <c r="E37" s="310" t="s">
        <v>21</v>
      </c>
      <c r="F37" s="312"/>
      <c r="G37" s="312"/>
      <c r="H37" s="310" t="s">
        <v>22</v>
      </c>
      <c r="I37" s="312"/>
      <c r="J37" s="313"/>
      <c r="K37" s="314" t="s">
        <v>17</v>
      </c>
      <c r="L37" s="69"/>
      <c r="M37" s="69"/>
      <c r="N37" s="85"/>
      <c r="O37" s="73" t="s">
        <v>31</v>
      </c>
      <c r="Q37" s="8" t="s">
        <v>1</v>
      </c>
      <c r="R37" s="8"/>
      <c r="S37" s="8"/>
      <c r="T37" s="8"/>
      <c r="U37" s="8"/>
      <c r="V37" s="8"/>
      <c r="W37" s="8"/>
    </row>
    <row r="38" spans="2:23" x14ac:dyDescent="0.2">
      <c r="B38" s="86" t="s">
        <v>25</v>
      </c>
      <c r="C38" s="86" t="s">
        <v>25</v>
      </c>
      <c r="D38" s="87" t="s">
        <v>27</v>
      </c>
      <c r="E38" s="180" t="s">
        <v>24</v>
      </c>
      <c r="F38" s="88" t="s">
        <v>7</v>
      </c>
      <c r="G38" s="88" t="s">
        <v>6</v>
      </c>
      <c r="H38" s="180" t="s">
        <v>24</v>
      </c>
      <c r="I38" s="88" t="s">
        <v>7</v>
      </c>
      <c r="J38" s="89" t="s">
        <v>6</v>
      </c>
      <c r="K38" s="315"/>
      <c r="L38" s="88" t="s">
        <v>4</v>
      </c>
      <c r="M38" s="88" t="s">
        <v>5</v>
      </c>
      <c r="N38" s="89" t="s">
        <v>6</v>
      </c>
      <c r="O38" s="101" t="s">
        <v>8</v>
      </c>
      <c r="Q38" s="9" t="s">
        <v>1</v>
      </c>
      <c r="R38" s="8"/>
      <c r="S38" s="8"/>
      <c r="T38" s="8"/>
      <c r="U38" s="8"/>
      <c r="V38" s="8"/>
      <c r="W38" s="8"/>
    </row>
    <row r="39" spans="2:23" ht="14.45" customHeight="1" x14ac:dyDescent="0.2">
      <c r="B39" s="151">
        <v>0</v>
      </c>
      <c r="C39" s="151">
        <v>0</v>
      </c>
      <c r="D39" s="148">
        <f>IF(C39=0,0,C39-B39)</f>
        <v>0</v>
      </c>
      <c r="E39" s="235">
        <v>0</v>
      </c>
      <c r="F39" s="152">
        <v>0</v>
      </c>
      <c r="G39" s="146">
        <f t="shared" ref="G39" si="9">E39*F39</f>
        <v>0</v>
      </c>
      <c r="H39" s="235">
        <v>0</v>
      </c>
      <c r="I39" s="152">
        <v>0</v>
      </c>
      <c r="J39" s="146">
        <f t="shared" ref="J39" si="10">H39*I39</f>
        <v>0</v>
      </c>
      <c r="K39" s="153">
        <v>0</v>
      </c>
      <c r="L39" s="154">
        <v>0</v>
      </c>
      <c r="M39" s="152">
        <v>0</v>
      </c>
      <c r="N39" s="146">
        <f t="shared" ref="N39" si="11">M39*L39</f>
        <v>0</v>
      </c>
      <c r="O39" s="147">
        <f>O42+O43</f>
        <v>0</v>
      </c>
      <c r="Q39" s="13" t="s">
        <v>1</v>
      </c>
      <c r="R39" s="8"/>
      <c r="S39" s="8"/>
      <c r="T39" s="8"/>
      <c r="U39" s="8"/>
      <c r="V39" s="8"/>
      <c r="W39" s="8"/>
    </row>
    <row r="40" spans="2:23" ht="4.1500000000000004" customHeight="1" x14ac:dyDescent="0.2">
      <c r="B40" s="79"/>
      <c r="C40" s="79"/>
      <c r="D40" s="80"/>
      <c r="E40" s="81"/>
      <c r="F40" s="70"/>
      <c r="G40" s="82"/>
      <c r="H40" s="81"/>
      <c r="I40" s="70"/>
      <c r="J40" s="82"/>
      <c r="K40" s="9"/>
      <c r="L40" s="83"/>
      <c r="M40" s="70"/>
      <c r="N40" s="82"/>
      <c r="O40" s="70"/>
      <c r="Q40" s="13"/>
      <c r="R40" s="8"/>
      <c r="S40" s="8"/>
      <c r="T40" s="8"/>
      <c r="U40" s="8"/>
      <c r="V40" s="8"/>
      <c r="W40" s="8"/>
    </row>
    <row r="41" spans="2:23" ht="14.45" customHeight="1" x14ac:dyDescent="0.2">
      <c r="B41" s="316" t="s">
        <v>15</v>
      </c>
      <c r="C41" s="316"/>
      <c r="D41" s="316"/>
      <c r="E41" s="316"/>
      <c r="F41" s="316"/>
      <c r="G41" s="316"/>
      <c r="H41" s="316"/>
      <c r="I41" s="316"/>
      <c r="J41" s="316"/>
      <c r="K41" s="159" t="s">
        <v>62</v>
      </c>
      <c r="L41" s="160"/>
      <c r="M41" s="160"/>
      <c r="N41" s="160"/>
      <c r="O41" s="160" t="s">
        <v>6</v>
      </c>
      <c r="Q41" s="8"/>
      <c r="R41" s="8"/>
      <c r="S41" s="8"/>
      <c r="T41" s="8"/>
      <c r="U41" s="8"/>
      <c r="V41" s="8"/>
      <c r="W41" s="8"/>
    </row>
    <row r="42" spans="2:23" ht="14.45" customHeight="1" x14ac:dyDescent="0.2">
      <c r="B42" s="289"/>
      <c r="C42" s="289"/>
      <c r="D42" s="289"/>
      <c r="E42" s="289"/>
      <c r="F42" s="289"/>
      <c r="G42" s="289"/>
      <c r="H42" s="289"/>
      <c r="I42" s="289"/>
      <c r="J42" s="289"/>
      <c r="K42" s="290"/>
      <c r="L42" s="290"/>
      <c r="M42" s="290"/>
      <c r="N42" s="290"/>
      <c r="O42" s="181">
        <v>0</v>
      </c>
      <c r="Q42" s="8"/>
      <c r="R42" s="8"/>
      <c r="S42" s="8"/>
      <c r="T42" s="8"/>
      <c r="U42" s="8"/>
      <c r="V42" s="8"/>
      <c r="W42" s="8"/>
    </row>
    <row r="43" spans="2:23" ht="14.45" customHeight="1" x14ac:dyDescent="0.2">
      <c r="B43" s="291"/>
      <c r="C43" s="291"/>
      <c r="D43" s="291"/>
      <c r="E43" s="291"/>
      <c r="F43" s="291"/>
      <c r="G43" s="291"/>
      <c r="H43" s="291"/>
      <c r="I43" s="291"/>
      <c r="J43" s="291"/>
      <c r="K43" s="292"/>
      <c r="L43" s="292"/>
      <c r="M43" s="292"/>
      <c r="N43" s="292"/>
      <c r="O43" s="182">
        <v>0</v>
      </c>
      <c r="Q43" s="8"/>
      <c r="R43" s="8"/>
      <c r="S43" s="8"/>
      <c r="T43" s="8"/>
      <c r="U43" s="8"/>
      <c r="V43" s="8"/>
      <c r="W43" s="8"/>
    </row>
    <row r="44" spans="2:23" ht="22.15" customHeight="1" x14ac:dyDescent="0.2">
      <c r="B44" s="33"/>
      <c r="C44" s="33"/>
      <c r="D44" s="33"/>
      <c r="E44" s="33"/>
      <c r="F44" s="33"/>
      <c r="G44" s="33"/>
      <c r="H44" s="33"/>
      <c r="I44" s="33"/>
      <c r="J44" s="34"/>
      <c r="K44" s="33"/>
      <c r="L44" s="34"/>
      <c r="M44" s="36"/>
      <c r="N44" s="36"/>
      <c r="O44" s="36"/>
      <c r="Q44" s="8"/>
      <c r="R44" s="8"/>
      <c r="S44" s="8"/>
      <c r="T44" s="8"/>
      <c r="U44" s="8"/>
      <c r="V44" s="8"/>
      <c r="W44" s="8"/>
    </row>
    <row r="45" spans="2:23" ht="14.1" customHeight="1" x14ac:dyDescent="0.2">
      <c r="B45" s="317" t="s">
        <v>23</v>
      </c>
      <c r="C45" s="318"/>
      <c r="D45" s="319"/>
      <c r="E45" s="317" t="s">
        <v>3</v>
      </c>
      <c r="F45" s="318"/>
      <c r="G45" s="318"/>
      <c r="H45" s="318"/>
      <c r="I45" s="318"/>
      <c r="J45" s="319"/>
      <c r="K45" s="317" t="s">
        <v>2</v>
      </c>
      <c r="L45" s="318"/>
      <c r="M45" s="318"/>
      <c r="N45" s="319"/>
      <c r="O45" s="72" t="s">
        <v>30</v>
      </c>
      <c r="Q45" s="8"/>
      <c r="R45" s="8"/>
      <c r="S45" s="8"/>
      <c r="T45" s="8"/>
      <c r="U45" s="8"/>
      <c r="V45" s="8"/>
      <c r="W45" s="8"/>
    </row>
    <row r="46" spans="2:23" ht="14.1" customHeight="1" x14ac:dyDescent="0.2">
      <c r="B46" s="96" t="s">
        <v>19</v>
      </c>
      <c r="C46" s="98" t="s">
        <v>20</v>
      </c>
      <c r="D46" s="98" t="s">
        <v>26</v>
      </c>
      <c r="E46" s="325" t="s">
        <v>21</v>
      </c>
      <c r="F46" s="326"/>
      <c r="G46" s="327"/>
      <c r="H46" s="325" t="s">
        <v>22</v>
      </c>
      <c r="I46" s="326"/>
      <c r="J46" s="327"/>
      <c r="K46" s="328" t="s">
        <v>17</v>
      </c>
      <c r="L46" s="99"/>
      <c r="M46" s="99"/>
      <c r="N46" s="100"/>
      <c r="O46" s="73" t="s">
        <v>31</v>
      </c>
      <c r="Q46" s="8" t="s">
        <v>1</v>
      </c>
      <c r="R46" s="8"/>
      <c r="S46" s="8"/>
      <c r="T46" s="8"/>
      <c r="U46" s="8"/>
      <c r="V46" s="8"/>
      <c r="W46" s="8"/>
    </row>
    <row r="47" spans="2:23" x14ac:dyDescent="0.2">
      <c r="B47" s="97" t="s">
        <v>25</v>
      </c>
      <c r="C47" s="97" t="s">
        <v>25</v>
      </c>
      <c r="D47" s="87" t="s">
        <v>27</v>
      </c>
      <c r="E47" s="180" t="s">
        <v>24</v>
      </c>
      <c r="F47" s="88" t="s">
        <v>7</v>
      </c>
      <c r="G47" s="89" t="s">
        <v>6</v>
      </c>
      <c r="H47" s="180" t="s">
        <v>24</v>
      </c>
      <c r="I47" s="88" t="s">
        <v>7</v>
      </c>
      <c r="J47" s="89" t="s">
        <v>6</v>
      </c>
      <c r="K47" s="315"/>
      <c r="L47" s="88" t="s">
        <v>4</v>
      </c>
      <c r="M47" s="88" t="s">
        <v>5</v>
      </c>
      <c r="N47" s="89" t="s">
        <v>6</v>
      </c>
      <c r="O47" s="101" t="s">
        <v>8</v>
      </c>
      <c r="Q47" s="9" t="s">
        <v>1</v>
      </c>
      <c r="R47" s="8"/>
      <c r="S47" s="8"/>
      <c r="T47" s="8"/>
      <c r="U47" s="8"/>
      <c r="V47" s="8"/>
      <c r="W47" s="8"/>
    </row>
    <row r="48" spans="2:23" ht="14.45" customHeight="1" x14ac:dyDescent="0.2">
      <c r="B48" s="151">
        <v>0</v>
      </c>
      <c r="C48" s="151">
        <v>0</v>
      </c>
      <c r="D48" s="143">
        <f>IF(C48=0,0,C48-B48)</f>
        <v>0</v>
      </c>
      <c r="E48" s="234">
        <v>0</v>
      </c>
      <c r="F48" s="152"/>
      <c r="G48" s="144">
        <f t="shared" ref="G48" si="12">E48*F48</f>
        <v>0</v>
      </c>
      <c r="H48" s="235">
        <v>0</v>
      </c>
      <c r="I48" s="152"/>
      <c r="J48" s="144">
        <f t="shared" ref="J48" si="13">H48*I48</f>
        <v>0</v>
      </c>
      <c r="K48" s="153">
        <v>0</v>
      </c>
      <c r="L48" s="154">
        <v>0</v>
      </c>
      <c r="M48" s="152">
        <v>0</v>
      </c>
      <c r="N48" s="144">
        <f t="shared" ref="N48" si="14">M48*L48</f>
        <v>0</v>
      </c>
      <c r="O48" s="145">
        <f>O51+O52</f>
        <v>0</v>
      </c>
      <c r="Q48" s="13" t="s">
        <v>1</v>
      </c>
      <c r="R48" s="8"/>
      <c r="S48" s="8"/>
      <c r="T48" s="8"/>
      <c r="U48" s="8"/>
      <c r="V48" s="8"/>
      <c r="W48" s="8"/>
    </row>
    <row r="49" spans="2:23" ht="4.1500000000000004" customHeight="1" x14ac:dyDescent="0.2">
      <c r="B49" s="79"/>
      <c r="C49" s="79"/>
      <c r="D49" s="80"/>
      <c r="E49" s="81"/>
      <c r="F49" s="70"/>
      <c r="G49" s="82"/>
      <c r="H49" s="81"/>
      <c r="I49" s="70"/>
      <c r="J49" s="82"/>
      <c r="K49" s="9"/>
      <c r="L49" s="83"/>
      <c r="M49" s="70"/>
      <c r="N49" s="82"/>
      <c r="O49" s="70"/>
      <c r="Q49" s="13"/>
      <c r="R49" s="8"/>
      <c r="S49" s="8"/>
      <c r="T49" s="8"/>
      <c r="U49" s="8"/>
      <c r="V49" s="8"/>
      <c r="W49" s="8"/>
    </row>
    <row r="50" spans="2:23" ht="14.45" customHeight="1" x14ac:dyDescent="0.2">
      <c r="B50" s="324" t="s">
        <v>15</v>
      </c>
      <c r="C50" s="324"/>
      <c r="D50" s="324"/>
      <c r="E50" s="324"/>
      <c r="F50" s="324"/>
      <c r="G50" s="324"/>
      <c r="H50" s="324"/>
      <c r="I50" s="324"/>
      <c r="J50" s="324"/>
      <c r="K50" s="158" t="s">
        <v>62</v>
      </c>
      <c r="L50" s="157"/>
      <c r="M50" s="157"/>
      <c r="N50" s="157"/>
      <c r="O50" s="157" t="s">
        <v>6</v>
      </c>
      <c r="Q50" s="8"/>
      <c r="R50" s="8"/>
      <c r="S50" s="8"/>
      <c r="T50" s="8"/>
      <c r="U50" s="8"/>
      <c r="V50" s="8"/>
      <c r="W50" s="8"/>
    </row>
    <row r="51" spans="2:23" ht="14.45" customHeight="1" x14ac:dyDescent="0.2">
      <c r="B51" s="289"/>
      <c r="C51" s="289"/>
      <c r="D51" s="289"/>
      <c r="E51" s="289"/>
      <c r="F51" s="289"/>
      <c r="G51" s="289"/>
      <c r="H51" s="289"/>
      <c r="I51" s="289"/>
      <c r="J51" s="289"/>
      <c r="K51" s="290"/>
      <c r="L51" s="290"/>
      <c r="M51" s="290"/>
      <c r="N51" s="290"/>
      <c r="O51" s="181">
        <v>0</v>
      </c>
      <c r="Q51" s="8"/>
      <c r="R51" s="8"/>
      <c r="S51" s="8"/>
      <c r="T51" s="8"/>
      <c r="U51" s="8"/>
      <c r="V51" s="8"/>
      <c r="W51" s="8"/>
    </row>
    <row r="52" spans="2:23" ht="14.45" customHeight="1" x14ac:dyDescent="0.2">
      <c r="B52" s="291"/>
      <c r="C52" s="291"/>
      <c r="D52" s="291"/>
      <c r="E52" s="291"/>
      <c r="F52" s="291"/>
      <c r="G52" s="291"/>
      <c r="H52" s="291"/>
      <c r="I52" s="291"/>
      <c r="J52" s="291"/>
      <c r="K52" s="292"/>
      <c r="L52" s="292"/>
      <c r="M52" s="292"/>
      <c r="N52" s="292"/>
      <c r="O52" s="182">
        <v>0</v>
      </c>
      <c r="Q52" s="8"/>
      <c r="R52" s="8"/>
      <c r="S52" s="8"/>
      <c r="T52" s="8"/>
      <c r="U52" s="8"/>
      <c r="V52" s="8"/>
      <c r="W52" s="8"/>
    </row>
    <row r="53" spans="2:23" ht="4.1500000000000004" customHeight="1" x14ac:dyDescent="0.2">
      <c r="B53" s="79"/>
      <c r="C53" s="79"/>
      <c r="D53" s="80"/>
      <c r="E53" s="81"/>
      <c r="F53" s="70"/>
      <c r="G53" s="82"/>
      <c r="H53" s="81"/>
      <c r="I53" s="70"/>
      <c r="J53" s="82"/>
      <c r="K53" s="9"/>
      <c r="L53" s="83"/>
      <c r="M53" s="70"/>
      <c r="N53" s="82"/>
      <c r="O53" s="70"/>
      <c r="Q53" s="13"/>
      <c r="R53" s="8"/>
      <c r="S53" s="8"/>
      <c r="T53" s="8"/>
      <c r="U53" s="8"/>
      <c r="V53" s="8"/>
      <c r="W53" s="8"/>
    </row>
    <row r="54" spans="2:23" ht="22.15" customHeight="1" x14ac:dyDescent="0.2">
      <c r="B54" s="33"/>
      <c r="C54" s="33"/>
      <c r="D54" s="33"/>
      <c r="E54" s="33"/>
      <c r="F54" s="33"/>
      <c r="G54" s="33"/>
      <c r="H54" s="33"/>
      <c r="I54" s="33"/>
      <c r="J54" s="34"/>
      <c r="K54" s="33"/>
      <c r="L54" s="34"/>
      <c r="M54" s="36"/>
      <c r="N54" s="36"/>
      <c r="O54" s="36"/>
      <c r="Q54" s="8"/>
      <c r="R54" s="8"/>
      <c r="S54" s="8"/>
      <c r="T54" s="8"/>
      <c r="U54" s="8"/>
      <c r="V54" s="8"/>
      <c r="W54" s="8"/>
    </row>
    <row r="55" spans="2:23" ht="16.149999999999999" customHeight="1" x14ac:dyDescent="0.2">
      <c r="B55" s="102" t="s">
        <v>33</v>
      </c>
      <c r="C55" s="103"/>
      <c r="D55" s="103"/>
      <c r="E55" s="103"/>
      <c r="F55" s="103"/>
      <c r="G55" s="103"/>
      <c r="H55" s="103"/>
      <c r="I55" s="103"/>
      <c r="J55" s="103"/>
      <c r="K55" s="103"/>
      <c r="L55" s="103"/>
      <c r="M55" s="103"/>
      <c r="N55" s="103"/>
      <c r="O55" s="104"/>
    </row>
    <row r="56" spans="2:23" ht="17.25" customHeight="1" x14ac:dyDescent="0.2">
      <c r="B56" s="293" t="s">
        <v>3</v>
      </c>
      <c r="C56" s="294"/>
      <c r="D56" s="294"/>
      <c r="E56" s="294"/>
      <c r="F56" s="295"/>
      <c r="G56" s="293" t="s">
        <v>2</v>
      </c>
      <c r="H56" s="294"/>
      <c r="I56" s="294"/>
      <c r="J56" s="294"/>
      <c r="K56" s="294"/>
      <c r="L56" s="295"/>
      <c r="M56" s="300" t="s">
        <v>39</v>
      </c>
      <c r="N56" s="301"/>
      <c r="O56" s="302"/>
      <c r="Q56" s="8"/>
      <c r="R56" s="8"/>
      <c r="S56" s="8"/>
      <c r="T56" s="8"/>
      <c r="U56" s="8"/>
      <c r="V56" s="8"/>
      <c r="W56" s="8"/>
    </row>
    <row r="57" spans="2:23" ht="9.75" customHeight="1" x14ac:dyDescent="0.2">
      <c r="B57" s="310" t="s">
        <v>21</v>
      </c>
      <c r="C57" s="311"/>
      <c r="D57" s="323" t="s">
        <v>22</v>
      </c>
      <c r="E57" s="312"/>
      <c r="F57" s="313"/>
      <c r="G57" s="74" t="s">
        <v>1</v>
      </c>
      <c r="H57" s="77"/>
      <c r="I57" s="77"/>
      <c r="J57" s="51"/>
      <c r="K57" s="78" t="s">
        <v>1</v>
      </c>
      <c r="L57" s="85"/>
      <c r="M57" s="303"/>
      <c r="N57" s="304"/>
      <c r="O57" s="305"/>
      <c r="Q57" s="8" t="s">
        <v>1</v>
      </c>
      <c r="R57" s="8"/>
      <c r="S57" s="8"/>
      <c r="T57" s="8"/>
      <c r="U57" s="8"/>
      <c r="V57" s="8"/>
      <c r="W57" s="8"/>
    </row>
    <row r="58" spans="2:23" x14ac:dyDescent="0.2">
      <c r="B58" s="180" t="s">
        <v>24</v>
      </c>
      <c r="C58" s="88" t="s">
        <v>6</v>
      </c>
      <c r="D58" s="180" t="s">
        <v>24</v>
      </c>
      <c r="E58" s="296" t="s">
        <v>6</v>
      </c>
      <c r="F58" s="297"/>
      <c r="G58" s="309" t="s">
        <v>34</v>
      </c>
      <c r="H58" s="296"/>
      <c r="I58" s="296" t="s">
        <v>6</v>
      </c>
      <c r="J58" s="296"/>
      <c r="K58" s="296" t="s">
        <v>35</v>
      </c>
      <c r="L58" s="297"/>
      <c r="M58" s="306"/>
      <c r="N58" s="307"/>
      <c r="O58" s="308"/>
      <c r="Q58" s="9" t="s">
        <v>1</v>
      </c>
      <c r="R58" s="8"/>
      <c r="S58" s="8"/>
      <c r="T58" s="8"/>
      <c r="U58" s="8"/>
      <c r="V58" s="8"/>
      <c r="W58" s="8"/>
    </row>
    <row r="59" spans="2:23" ht="19.899999999999999" customHeight="1" x14ac:dyDescent="0.2">
      <c r="B59" s="236">
        <f>E48+E39+E30+E21+E12</f>
        <v>0</v>
      </c>
      <c r="C59" s="105">
        <f>G48+G39+G30+G21+G12</f>
        <v>0</v>
      </c>
      <c r="D59" s="236">
        <f>H12+H21+H30+H39+H48</f>
        <v>0</v>
      </c>
      <c r="E59" s="320">
        <f>J48+J39+J30+J21+J12</f>
        <v>0</v>
      </c>
      <c r="F59" s="320"/>
      <c r="G59" s="321">
        <f>L48+L39+L30+L21+L12</f>
        <v>0</v>
      </c>
      <c r="H59" s="322"/>
      <c r="I59" s="298">
        <f>N48+N39+N30+N21+N12</f>
        <v>0</v>
      </c>
      <c r="J59" s="298"/>
      <c r="K59" s="298">
        <f>O48+O39+O30+O21+O12</f>
        <v>0</v>
      </c>
      <c r="L59" s="298"/>
      <c r="M59" s="299">
        <f>C59+E59+I59+K59</f>
        <v>0</v>
      </c>
      <c r="N59" s="299"/>
      <c r="O59" s="299"/>
      <c r="Q59" s="13" t="s">
        <v>1</v>
      </c>
      <c r="R59" s="8"/>
      <c r="S59" s="8"/>
      <c r="T59" s="8"/>
      <c r="U59" s="8"/>
      <c r="V59" s="8"/>
      <c r="W59" s="8"/>
    </row>
    <row r="60" spans="2:23" ht="6" customHeight="1" x14ac:dyDescent="0.2">
      <c r="B60" s="91"/>
      <c r="C60" s="79"/>
      <c r="D60" s="80">
        <f t="shared" ref="D60" si="15">C60-B60</f>
        <v>0</v>
      </c>
      <c r="E60" s="81"/>
      <c r="F60" s="70"/>
      <c r="G60" s="70">
        <f t="shared" ref="G60" si="16">E60*F60</f>
        <v>0</v>
      </c>
      <c r="H60" s="81"/>
      <c r="I60" s="70"/>
      <c r="J60" s="70">
        <f t="shared" ref="J60" si="17">H60*I60</f>
        <v>0</v>
      </c>
      <c r="K60" s="9"/>
      <c r="L60" s="83">
        <v>0</v>
      </c>
      <c r="M60" s="70">
        <v>0</v>
      </c>
      <c r="N60" s="70">
        <f t="shared" ref="N60" si="18">M60*L60</f>
        <v>0</v>
      </c>
      <c r="O60" s="90">
        <v>0</v>
      </c>
      <c r="Q60" s="8"/>
      <c r="R60" s="8"/>
      <c r="S60" s="8"/>
      <c r="T60" s="8"/>
      <c r="U60" s="8"/>
      <c r="V60" s="8"/>
      <c r="W60" s="8"/>
    </row>
    <row r="61" spans="2:23" x14ac:dyDescent="0.2">
      <c r="B61" s="106" t="s">
        <v>12</v>
      </c>
      <c r="C61" s="107" t="s">
        <v>1</v>
      </c>
      <c r="D61" s="107"/>
      <c r="E61" s="108" t="s">
        <v>1</v>
      </c>
      <c r="F61" s="339" t="s">
        <v>13</v>
      </c>
      <c r="G61" s="340"/>
      <c r="H61" s="340"/>
      <c r="I61" s="340"/>
      <c r="J61" s="340"/>
      <c r="K61" s="340"/>
      <c r="L61" s="341"/>
      <c r="M61" s="339" t="s">
        <v>14</v>
      </c>
      <c r="N61" s="340"/>
      <c r="O61" s="341"/>
    </row>
    <row r="62" spans="2:23" x14ac:dyDescent="0.2">
      <c r="B62" s="331"/>
      <c r="C62" s="332"/>
      <c r="D62" s="43"/>
      <c r="E62" s="109" t="s">
        <v>1</v>
      </c>
      <c r="F62" s="333"/>
      <c r="G62" s="334"/>
      <c r="H62" s="334"/>
      <c r="I62" s="334"/>
      <c r="J62" s="334"/>
      <c r="K62" s="334"/>
      <c r="L62" s="335"/>
      <c r="M62" s="113"/>
      <c r="N62" s="2"/>
      <c r="O62" s="76"/>
    </row>
    <row r="63" spans="2:23" ht="14.45" customHeight="1" x14ac:dyDescent="0.2">
      <c r="B63" s="110" t="s">
        <v>28</v>
      </c>
      <c r="C63" s="156">
        <v>0</v>
      </c>
      <c r="D63" s="111" t="s">
        <v>9</v>
      </c>
      <c r="E63" s="112"/>
      <c r="F63" s="336"/>
      <c r="G63" s="337"/>
      <c r="H63" s="337"/>
      <c r="I63" s="337"/>
      <c r="J63" s="337"/>
      <c r="K63" s="337"/>
      <c r="L63" s="338"/>
      <c r="M63" s="342">
        <f>M59-C63</f>
        <v>0</v>
      </c>
      <c r="N63" s="343"/>
      <c r="O63" s="114" t="s">
        <v>6</v>
      </c>
    </row>
    <row r="64" spans="2:23" x14ac:dyDescent="0.2">
      <c r="B64" s="2"/>
      <c r="C64" s="2"/>
      <c r="D64" s="2"/>
      <c r="E64" s="2"/>
      <c r="F64" s="2"/>
      <c r="G64" s="2"/>
      <c r="H64" s="2"/>
      <c r="I64" s="2"/>
      <c r="J64" s="2"/>
      <c r="K64" s="2"/>
      <c r="L64" s="2"/>
      <c r="M64" s="2"/>
      <c r="N64" s="2"/>
      <c r="O64" s="2"/>
    </row>
    <row r="65" spans="2:15" x14ac:dyDescent="0.2">
      <c r="B65" s="288" t="s">
        <v>11</v>
      </c>
      <c r="C65" s="288"/>
      <c r="D65" s="2"/>
      <c r="E65" s="2"/>
      <c r="F65" s="2"/>
      <c r="G65" s="2"/>
      <c r="H65" s="2"/>
      <c r="I65" s="2"/>
      <c r="J65" s="2"/>
      <c r="K65" s="2"/>
      <c r="L65" s="2"/>
      <c r="M65" s="2"/>
      <c r="N65" s="2"/>
      <c r="O65" s="2"/>
    </row>
  </sheetData>
  <sheetProtection algorithmName="SHA-512" hashValue="RBW6e7JhcwHG3ea5bYaF1BR0IAqYM/esMM/z6Ird3uVLQj8F8zUza4Uph8fJuNNyxQGOSqZsBle2u1C1uhkJSA==" saltValue="eQIAGIv1hwedYMnUL2NfJA==" spinCount="100000" sheet="1" objects="1" scenarios="1" formatCells="0" selectLockedCells="1"/>
  <mergeCells count="89">
    <mergeCell ref="B9:D9"/>
    <mergeCell ref="K10:K11"/>
    <mergeCell ref="B6:C6"/>
    <mergeCell ref="E9:J9"/>
    <mergeCell ref="E10:G10"/>
    <mergeCell ref="K9:N9"/>
    <mergeCell ref="H10:J10"/>
    <mergeCell ref="B62:C62"/>
    <mergeCell ref="F62:L63"/>
    <mergeCell ref="M61:O61"/>
    <mergeCell ref="M63:N63"/>
    <mergeCell ref="F61:L61"/>
    <mergeCell ref="E36:J36"/>
    <mergeCell ref="K36:N36"/>
    <mergeCell ref="B34:J34"/>
    <mergeCell ref="E19:G19"/>
    <mergeCell ref="H19:J19"/>
    <mergeCell ref="K19:K20"/>
    <mergeCell ref="B23:J23"/>
    <mergeCell ref="B36:D36"/>
    <mergeCell ref="H28:J28"/>
    <mergeCell ref="E28:G28"/>
    <mergeCell ref="K34:N34"/>
    <mergeCell ref="B24:J24"/>
    <mergeCell ref="K24:N24"/>
    <mergeCell ref="B25:J25"/>
    <mergeCell ref="K25:N25"/>
    <mergeCell ref="B33:J33"/>
    <mergeCell ref="K14:N14"/>
    <mergeCell ref="B14:J14"/>
    <mergeCell ref="B18:D18"/>
    <mergeCell ref="E18:J18"/>
    <mergeCell ref="K18:N18"/>
    <mergeCell ref="B15:J15"/>
    <mergeCell ref="B16:J16"/>
    <mergeCell ref="K15:N15"/>
    <mergeCell ref="K16:N16"/>
    <mergeCell ref="K33:N33"/>
    <mergeCell ref="K28:K29"/>
    <mergeCell ref="B32:J32"/>
    <mergeCell ref="B27:D27"/>
    <mergeCell ref="E27:J27"/>
    <mergeCell ref="K27:N27"/>
    <mergeCell ref="E59:F59"/>
    <mergeCell ref="K43:N43"/>
    <mergeCell ref="G59:H59"/>
    <mergeCell ref="D57:F57"/>
    <mergeCell ref="B50:J50"/>
    <mergeCell ref="E46:G46"/>
    <mergeCell ref="H46:J46"/>
    <mergeCell ref="K46:K47"/>
    <mergeCell ref="B43:J43"/>
    <mergeCell ref="E37:G37"/>
    <mergeCell ref="H37:J37"/>
    <mergeCell ref="K37:K38"/>
    <mergeCell ref="B41:J41"/>
    <mergeCell ref="B45:D45"/>
    <mergeCell ref="E45:J45"/>
    <mergeCell ref="K45:N45"/>
    <mergeCell ref="B42:J42"/>
    <mergeCell ref="K42:N42"/>
    <mergeCell ref="B65:C65"/>
    <mergeCell ref="B51:J51"/>
    <mergeCell ref="K51:N51"/>
    <mergeCell ref="B52:J52"/>
    <mergeCell ref="K52:N52"/>
    <mergeCell ref="B56:F56"/>
    <mergeCell ref="K58:L58"/>
    <mergeCell ref="K59:L59"/>
    <mergeCell ref="G56:L56"/>
    <mergeCell ref="M59:O59"/>
    <mergeCell ref="I59:J59"/>
    <mergeCell ref="M56:O58"/>
    <mergeCell ref="G58:H58"/>
    <mergeCell ref="I58:J58"/>
    <mergeCell ref="B57:C57"/>
    <mergeCell ref="E58:F58"/>
    <mergeCell ref="J3:K3"/>
    <mergeCell ref="N7:O7"/>
    <mergeCell ref="N6:O6"/>
    <mergeCell ref="B2:O2"/>
    <mergeCell ref="G4:H4"/>
    <mergeCell ref="G3:H3"/>
    <mergeCell ref="J4:O4"/>
    <mergeCell ref="J6:L6"/>
    <mergeCell ref="J7:L7"/>
    <mergeCell ref="B7:H7"/>
    <mergeCell ref="K5:L5"/>
    <mergeCell ref="B4:E4"/>
  </mergeCells>
  <phoneticPr fontId="0" type="noConversion"/>
  <printOptions horizontalCentered="1"/>
  <pageMargins left="0.23622047244094488" right="0.23622047244094488" top="0.74803149606299213" bottom="0.74803149606299213" header="0.31496062992125984" footer="0.31496062992125984"/>
  <pageSetup paperSize="9" scale="8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8B19-C1D8-4FC0-A645-07ADD7996486}">
  <sheetPr>
    <tabColor rgb="FFFFC000"/>
  </sheetPr>
  <dimension ref="B2:W74"/>
  <sheetViews>
    <sheetView showGridLines="0" showZeros="0" zoomScale="130" zoomScaleNormal="130" workbookViewId="0">
      <selection activeCell="T31" sqref="T31"/>
    </sheetView>
  </sheetViews>
  <sheetFormatPr defaultRowHeight="12.75" x14ac:dyDescent="0.2"/>
  <cols>
    <col min="1" max="1" width="6" customWidth="1"/>
    <col min="2" max="3" width="14" customWidth="1"/>
    <col min="4" max="4" width="10.7109375" customWidth="1"/>
    <col min="5" max="5" width="4.7109375" customWidth="1"/>
    <col min="6" max="6" width="5.7109375" customWidth="1"/>
    <col min="7" max="7" width="8" customWidth="1"/>
    <col min="8" max="8" width="4.7109375" customWidth="1"/>
    <col min="9" max="9" width="6.42578125" customWidth="1"/>
    <col min="10" max="10" width="6.85546875" customWidth="1"/>
    <col min="11" max="11" width="8.5703125" customWidth="1"/>
    <col min="12" max="12" width="5.28515625" customWidth="1"/>
    <col min="13" max="13" width="5.140625" customWidth="1"/>
    <col min="14" max="14" width="9.7109375" customWidth="1"/>
    <col min="15" max="15" width="8.85546875" customWidth="1"/>
    <col min="16" max="16" width="5.42578125" customWidth="1"/>
  </cols>
  <sheetData>
    <row r="2" spans="2:23" ht="31.9" customHeight="1" x14ac:dyDescent="0.2">
      <c r="K2" s="1"/>
    </row>
    <row r="3" spans="2:23" ht="31.9" customHeight="1" x14ac:dyDescent="0.2">
      <c r="B3" s="68" t="s">
        <v>29</v>
      </c>
      <c r="K3" s="1"/>
    </row>
    <row r="4" spans="2:23" ht="18" x14ac:dyDescent="0.25">
      <c r="B4" s="115" t="s">
        <v>18</v>
      </c>
      <c r="C4" s="7"/>
      <c r="E4" s="67"/>
      <c r="F4" s="51"/>
      <c r="G4" s="347" t="s">
        <v>0</v>
      </c>
      <c r="H4" s="347"/>
      <c r="I4" s="51"/>
      <c r="J4" s="116" t="s">
        <v>16</v>
      </c>
      <c r="K4" s="67"/>
      <c r="L4" s="51"/>
    </row>
    <row r="5" spans="2:23" ht="15" x14ac:dyDescent="0.2">
      <c r="B5" s="348" t="s">
        <v>66</v>
      </c>
      <c r="C5" s="348"/>
      <c r="D5" s="348"/>
      <c r="E5" s="348"/>
      <c r="F5" s="61"/>
      <c r="G5" s="349" t="s">
        <v>36</v>
      </c>
      <c r="H5" s="349"/>
      <c r="I5" s="60"/>
      <c r="J5" s="350" t="s">
        <v>37</v>
      </c>
      <c r="K5" s="350"/>
      <c r="L5" s="350"/>
      <c r="M5" s="350"/>
      <c r="N5" s="350"/>
      <c r="O5" s="350"/>
      <c r="Q5" s="8"/>
      <c r="R5" s="8"/>
      <c r="S5" s="8"/>
      <c r="T5" s="8"/>
      <c r="U5" s="8"/>
      <c r="V5" s="8"/>
      <c r="W5" s="8"/>
    </row>
    <row r="6" spans="2:23" ht="15" customHeight="1" x14ac:dyDescent="0.2">
      <c r="B6" s="12"/>
      <c r="C6" s="12"/>
      <c r="D6" s="12"/>
      <c r="K6" s="270"/>
      <c r="L6" s="271"/>
      <c r="Q6" s="8"/>
      <c r="R6" s="8"/>
      <c r="S6" s="8"/>
      <c r="T6" s="8"/>
      <c r="U6" s="8"/>
      <c r="V6" s="8"/>
      <c r="W6" s="8"/>
    </row>
    <row r="7" spans="2:23" x14ac:dyDescent="0.2">
      <c r="B7" s="347" t="s">
        <v>43</v>
      </c>
      <c r="C7" s="347"/>
      <c r="D7" s="115"/>
      <c r="E7" s="67"/>
      <c r="F7" s="67"/>
      <c r="G7" s="67"/>
      <c r="H7" s="67"/>
      <c r="I7" s="347" t="s">
        <v>40</v>
      </c>
      <c r="J7" s="347"/>
      <c r="K7" s="347"/>
      <c r="L7" s="347"/>
      <c r="M7" s="347" t="s">
        <v>41</v>
      </c>
      <c r="N7" s="347"/>
      <c r="O7" s="347"/>
      <c r="Q7" s="8"/>
      <c r="R7" s="8"/>
      <c r="S7" s="8"/>
      <c r="T7" s="8"/>
      <c r="U7" s="8"/>
      <c r="V7" s="8"/>
      <c r="W7" s="8"/>
    </row>
    <row r="8" spans="2:23" ht="15" customHeight="1" x14ac:dyDescent="0.2">
      <c r="B8" s="155" t="s">
        <v>49</v>
      </c>
      <c r="C8" s="155"/>
      <c r="D8" s="155"/>
      <c r="E8" s="155"/>
      <c r="F8" s="155"/>
      <c r="G8" s="155"/>
      <c r="H8" s="179"/>
      <c r="I8" s="355" t="s">
        <v>38</v>
      </c>
      <c r="J8" s="355"/>
      <c r="K8" s="355"/>
      <c r="L8" s="179"/>
      <c r="M8" s="348" t="s">
        <v>63</v>
      </c>
      <c r="N8" s="348"/>
      <c r="O8" s="348"/>
      <c r="Q8" s="8"/>
      <c r="R8" s="8"/>
      <c r="S8" s="8"/>
      <c r="T8" s="8"/>
      <c r="U8" s="8"/>
      <c r="V8" s="8"/>
      <c r="W8" s="8"/>
    </row>
    <row r="9" spans="2:23" ht="13.15" customHeight="1" x14ac:dyDescent="0.2">
      <c r="B9" s="33"/>
      <c r="C9" s="33"/>
      <c r="D9" s="33"/>
      <c r="E9" s="33"/>
      <c r="F9" s="33"/>
      <c r="G9" s="33"/>
      <c r="H9" s="33"/>
      <c r="I9" s="33"/>
      <c r="J9" s="34"/>
      <c r="K9" s="33"/>
      <c r="L9" s="34"/>
      <c r="M9" s="36"/>
      <c r="N9" s="36"/>
      <c r="O9" s="36"/>
      <c r="Q9" s="8"/>
      <c r="R9" s="8"/>
      <c r="S9" s="8"/>
      <c r="T9" s="8"/>
      <c r="U9" s="8"/>
      <c r="V9" s="8"/>
      <c r="W9" s="8"/>
    </row>
    <row r="10" spans="2:23" x14ac:dyDescent="0.2">
      <c r="B10" s="351" t="s">
        <v>23</v>
      </c>
      <c r="C10" s="352"/>
      <c r="D10" s="353"/>
      <c r="E10" s="354" t="s">
        <v>3</v>
      </c>
      <c r="F10" s="354"/>
      <c r="G10" s="354"/>
      <c r="H10" s="354"/>
      <c r="I10" s="354"/>
      <c r="J10" s="354"/>
      <c r="K10" s="351" t="s">
        <v>2</v>
      </c>
      <c r="L10" s="352"/>
      <c r="M10" s="352"/>
      <c r="N10" s="353"/>
      <c r="O10" s="117" t="s">
        <v>30</v>
      </c>
      <c r="Q10" s="8"/>
      <c r="R10" s="8"/>
      <c r="S10" s="8"/>
      <c r="T10" s="8"/>
      <c r="U10" s="8"/>
      <c r="V10" s="8"/>
      <c r="W10" s="8"/>
    </row>
    <row r="11" spans="2:23" ht="9.75" customHeight="1" x14ac:dyDescent="0.2">
      <c r="B11" s="123" t="s">
        <v>19</v>
      </c>
      <c r="C11" s="84" t="s">
        <v>20</v>
      </c>
      <c r="D11" s="124" t="s">
        <v>26</v>
      </c>
      <c r="E11" s="312" t="s">
        <v>21</v>
      </c>
      <c r="F11" s="312"/>
      <c r="G11" s="311"/>
      <c r="H11" s="323" t="s">
        <v>22</v>
      </c>
      <c r="I11" s="312"/>
      <c r="J11" s="312"/>
      <c r="K11" s="356" t="s">
        <v>17</v>
      </c>
      <c r="L11" s="69"/>
      <c r="M11" s="69"/>
      <c r="N11" s="125"/>
      <c r="O11" s="121" t="s">
        <v>31</v>
      </c>
      <c r="Q11" s="8" t="s">
        <v>1</v>
      </c>
      <c r="R11" s="8"/>
      <c r="S11" s="8"/>
      <c r="T11" s="8"/>
      <c r="U11" s="8"/>
      <c r="V11" s="8"/>
      <c r="W11" s="8"/>
    </row>
    <row r="12" spans="2:23" x14ac:dyDescent="0.2">
      <c r="B12" s="126" t="s">
        <v>25</v>
      </c>
      <c r="C12" s="126" t="s">
        <v>25</v>
      </c>
      <c r="D12" s="127" t="s">
        <v>27</v>
      </c>
      <c r="E12" s="128" t="s">
        <v>24</v>
      </c>
      <c r="F12" s="128" t="s">
        <v>7</v>
      </c>
      <c r="G12" s="129" t="s">
        <v>6</v>
      </c>
      <c r="H12" s="128" t="s">
        <v>24</v>
      </c>
      <c r="I12" s="128" t="s">
        <v>7</v>
      </c>
      <c r="J12" s="128" t="s">
        <v>6</v>
      </c>
      <c r="K12" s="357"/>
      <c r="L12" s="128" t="s">
        <v>4</v>
      </c>
      <c r="M12" s="128" t="s">
        <v>5</v>
      </c>
      <c r="N12" s="130" t="s">
        <v>6</v>
      </c>
      <c r="O12" s="122" t="s">
        <v>8</v>
      </c>
      <c r="Q12" s="9" t="s">
        <v>1</v>
      </c>
      <c r="R12" s="8"/>
      <c r="S12" s="8"/>
      <c r="T12" s="8"/>
      <c r="U12" s="8"/>
      <c r="V12" s="8"/>
      <c r="W12" s="8"/>
    </row>
    <row r="13" spans="2:23" ht="14.45" customHeight="1" x14ac:dyDescent="0.2">
      <c r="B13" s="168">
        <v>46025.5</v>
      </c>
      <c r="C13" s="169">
        <v>46025.791666666664</v>
      </c>
      <c r="D13" s="175">
        <f>IF(C13=0,0,C13-B13)</f>
        <v>0.29166666666424135</v>
      </c>
      <c r="E13" s="170">
        <v>0</v>
      </c>
      <c r="F13" s="152">
        <v>0</v>
      </c>
      <c r="G13" s="176">
        <f t="shared" ref="G13:G18" si="0">E13*F13</f>
        <v>0</v>
      </c>
      <c r="H13" s="172">
        <v>1</v>
      </c>
      <c r="I13" s="152">
        <v>25</v>
      </c>
      <c r="J13" s="177">
        <f t="shared" ref="J13:J18" si="1">H13*I13</f>
        <v>25</v>
      </c>
      <c r="K13" s="173" t="s">
        <v>10</v>
      </c>
      <c r="L13" s="174">
        <v>120</v>
      </c>
      <c r="M13" s="152">
        <v>0.63</v>
      </c>
      <c r="N13" s="177">
        <f t="shared" ref="N13:N18" si="2">M13*L13</f>
        <v>75.599999999999994</v>
      </c>
      <c r="O13" s="178">
        <f>O16+O17</f>
        <v>15</v>
      </c>
      <c r="Q13" s="13" t="s">
        <v>1</v>
      </c>
      <c r="R13" s="8"/>
      <c r="S13" s="8"/>
      <c r="T13" s="8"/>
      <c r="U13" s="8"/>
      <c r="V13" s="8"/>
      <c r="W13" s="8"/>
    </row>
    <row r="14" spans="2:23" ht="4.1500000000000004" customHeight="1" x14ac:dyDescent="0.2">
      <c r="B14" s="38"/>
      <c r="C14" s="26"/>
      <c r="D14" s="19"/>
      <c r="E14" s="27"/>
      <c r="F14" s="28"/>
      <c r="G14" s="20"/>
      <c r="H14" s="27"/>
      <c r="I14" s="28"/>
      <c r="J14" s="20"/>
      <c r="K14" s="39"/>
      <c r="L14" s="40"/>
      <c r="M14" s="41"/>
      <c r="N14" s="21"/>
      <c r="O14" s="42"/>
      <c r="Q14" s="13"/>
      <c r="R14" s="8"/>
      <c r="S14" s="8"/>
      <c r="T14" s="8"/>
      <c r="U14" s="8"/>
      <c r="V14" s="8"/>
      <c r="W14" s="8"/>
    </row>
    <row r="15" spans="2:23" ht="14.45" customHeight="1" x14ac:dyDescent="0.2">
      <c r="B15" s="358" t="s">
        <v>15</v>
      </c>
      <c r="C15" s="359"/>
      <c r="D15" s="359"/>
      <c r="E15" s="359"/>
      <c r="F15" s="359"/>
      <c r="G15" s="359"/>
      <c r="H15" s="359"/>
      <c r="I15" s="359"/>
      <c r="J15" s="359"/>
      <c r="K15" s="407" t="s">
        <v>62</v>
      </c>
      <c r="L15" s="408"/>
      <c r="M15" s="408"/>
      <c r="N15" s="409"/>
      <c r="O15" s="161" t="s">
        <v>6</v>
      </c>
      <c r="Q15" s="8"/>
      <c r="R15" s="8"/>
      <c r="S15" s="8"/>
      <c r="T15" s="8"/>
      <c r="U15" s="8"/>
      <c r="V15" s="8"/>
      <c r="W15" s="8"/>
    </row>
    <row r="16" spans="2:23" ht="14.45" customHeight="1" x14ac:dyDescent="0.2">
      <c r="B16" s="360" t="s">
        <v>47</v>
      </c>
      <c r="C16" s="361"/>
      <c r="D16" s="361"/>
      <c r="E16" s="361"/>
      <c r="F16" s="361"/>
      <c r="G16" s="361"/>
      <c r="H16" s="361"/>
      <c r="I16" s="361"/>
      <c r="J16" s="362"/>
      <c r="K16" s="363" t="s">
        <v>50</v>
      </c>
      <c r="L16" s="364"/>
      <c r="M16" s="364"/>
      <c r="N16" s="365"/>
      <c r="O16" s="183">
        <v>0</v>
      </c>
      <c r="Q16" s="8"/>
      <c r="R16" s="8"/>
      <c r="S16" s="8"/>
      <c r="T16" s="8"/>
      <c r="U16" s="8"/>
      <c r="V16" s="8"/>
      <c r="W16" s="8"/>
    </row>
    <row r="17" spans="2:23" ht="14.45" customHeight="1" x14ac:dyDescent="0.2">
      <c r="B17" s="360"/>
      <c r="C17" s="361"/>
      <c r="D17" s="361"/>
      <c r="E17" s="361"/>
      <c r="F17" s="361"/>
      <c r="G17" s="361"/>
      <c r="H17" s="361"/>
      <c r="I17" s="361"/>
      <c r="J17" s="362"/>
      <c r="K17" s="363" t="s">
        <v>44</v>
      </c>
      <c r="L17" s="364"/>
      <c r="M17" s="364"/>
      <c r="N17" s="365"/>
      <c r="O17" s="183">
        <v>15</v>
      </c>
      <c r="Q17" s="8"/>
      <c r="R17" s="8"/>
      <c r="S17" s="8"/>
      <c r="T17" s="8"/>
      <c r="U17" s="8"/>
      <c r="V17" s="8"/>
      <c r="W17" s="8"/>
    </row>
    <row r="18" spans="2:23" ht="13.15" customHeight="1" x14ac:dyDescent="0.2">
      <c r="B18" s="26"/>
      <c r="C18" s="26"/>
      <c r="D18" s="19">
        <f t="shared" ref="D18" si="3">C18-B18</f>
        <v>0</v>
      </c>
      <c r="E18" s="27"/>
      <c r="F18" s="28"/>
      <c r="G18" s="28">
        <f t="shared" si="0"/>
        <v>0</v>
      </c>
      <c r="H18" s="27"/>
      <c r="I18" s="28"/>
      <c r="J18" s="28">
        <f t="shared" si="1"/>
        <v>0</v>
      </c>
      <c r="K18" s="29"/>
      <c r="L18" s="30">
        <v>0</v>
      </c>
      <c r="M18" s="28">
        <v>0</v>
      </c>
      <c r="N18" s="28">
        <f t="shared" si="2"/>
        <v>0</v>
      </c>
      <c r="O18" s="28">
        <v>0</v>
      </c>
      <c r="Q18" s="8"/>
      <c r="R18" s="8"/>
      <c r="S18" s="8"/>
      <c r="T18" s="8"/>
      <c r="U18" s="8"/>
      <c r="V18" s="8"/>
      <c r="W18" s="8"/>
    </row>
    <row r="19" spans="2:23" x14ac:dyDescent="0.2">
      <c r="B19" s="351" t="s">
        <v>23</v>
      </c>
      <c r="C19" s="352"/>
      <c r="D19" s="353"/>
      <c r="E19" s="354" t="s">
        <v>3</v>
      </c>
      <c r="F19" s="354"/>
      <c r="G19" s="354"/>
      <c r="H19" s="354"/>
      <c r="I19" s="354"/>
      <c r="J19" s="354"/>
      <c r="K19" s="351" t="s">
        <v>2</v>
      </c>
      <c r="L19" s="352"/>
      <c r="M19" s="352"/>
      <c r="N19" s="353"/>
      <c r="O19" s="117" t="s">
        <v>30</v>
      </c>
      <c r="Q19" s="8"/>
      <c r="R19" s="8"/>
      <c r="S19" s="8"/>
      <c r="T19" s="8"/>
      <c r="U19" s="8"/>
      <c r="V19" s="8"/>
      <c r="W19" s="8"/>
    </row>
    <row r="20" spans="2:23" ht="9.75" customHeight="1" x14ac:dyDescent="0.2">
      <c r="B20" s="123" t="s">
        <v>19</v>
      </c>
      <c r="C20" s="84" t="s">
        <v>20</v>
      </c>
      <c r="D20" s="124" t="s">
        <v>26</v>
      </c>
      <c r="E20" s="312" t="s">
        <v>21</v>
      </c>
      <c r="F20" s="312"/>
      <c r="G20" s="311"/>
      <c r="H20" s="323" t="s">
        <v>22</v>
      </c>
      <c r="I20" s="312"/>
      <c r="J20" s="312"/>
      <c r="K20" s="356" t="s">
        <v>17</v>
      </c>
      <c r="L20" s="69"/>
      <c r="M20" s="69"/>
      <c r="N20" s="125"/>
      <c r="O20" s="121" t="s">
        <v>31</v>
      </c>
      <c r="Q20" s="8" t="s">
        <v>1</v>
      </c>
      <c r="R20" s="8"/>
      <c r="S20" s="8"/>
      <c r="T20" s="8"/>
      <c r="U20" s="8"/>
      <c r="V20" s="8"/>
      <c r="W20" s="8"/>
    </row>
    <row r="21" spans="2:23" x14ac:dyDescent="0.2">
      <c r="B21" s="126" t="s">
        <v>25</v>
      </c>
      <c r="C21" s="126" t="s">
        <v>25</v>
      </c>
      <c r="D21" s="127" t="s">
        <v>27</v>
      </c>
      <c r="E21" s="128" t="s">
        <v>24</v>
      </c>
      <c r="F21" s="128" t="s">
        <v>7</v>
      </c>
      <c r="G21" s="129" t="s">
        <v>6</v>
      </c>
      <c r="H21" s="128" t="s">
        <v>24</v>
      </c>
      <c r="I21" s="128" t="s">
        <v>7</v>
      </c>
      <c r="J21" s="128" t="s">
        <v>6</v>
      </c>
      <c r="K21" s="357"/>
      <c r="L21" s="128" t="s">
        <v>4</v>
      </c>
      <c r="M21" s="128" t="s">
        <v>5</v>
      </c>
      <c r="N21" s="130" t="s">
        <v>6</v>
      </c>
      <c r="O21" s="122" t="s">
        <v>8</v>
      </c>
      <c r="Q21" s="9" t="s">
        <v>1</v>
      </c>
      <c r="R21" s="8"/>
      <c r="S21" s="8"/>
      <c r="T21" s="8"/>
      <c r="U21" s="8"/>
      <c r="V21" s="8"/>
      <c r="W21" s="8"/>
    </row>
    <row r="22" spans="2:23" ht="14.45" customHeight="1" x14ac:dyDescent="0.2">
      <c r="B22" s="168">
        <v>46034.25</v>
      </c>
      <c r="C22" s="169">
        <v>46037.104166666664</v>
      </c>
      <c r="D22" s="175">
        <f>C22-B22</f>
        <v>2.8541666666642413</v>
      </c>
      <c r="E22" s="170">
        <v>3</v>
      </c>
      <c r="F22" s="171">
        <v>54</v>
      </c>
      <c r="G22" s="176">
        <f t="shared" ref="G22" si="4">E22*F22</f>
        <v>162</v>
      </c>
      <c r="H22" s="172">
        <v>1</v>
      </c>
      <c r="I22" s="171">
        <v>25</v>
      </c>
      <c r="J22" s="177">
        <f t="shared" ref="J22" si="5">H22*I22</f>
        <v>25</v>
      </c>
      <c r="K22" s="173" t="s">
        <v>10</v>
      </c>
      <c r="L22" s="174">
        <v>480</v>
      </c>
      <c r="M22" s="171">
        <v>0.64</v>
      </c>
      <c r="N22" s="177">
        <f t="shared" ref="N22" si="6">M22*L22</f>
        <v>307.2</v>
      </c>
      <c r="O22" s="178">
        <f>O25+O26</f>
        <v>720</v>
      </c>
      <c r="Q22" s="13" t="s">
        <v>1</v>
      </c>
      <c r="R22" s="8"/>
      <c r="S22" s="8"/>
      <c r="T22" s="8"/>
      <c r="U22" s="8"/>
      <c r="V22" s="8"/>
      <c r="W22" s="8"/>
    </row>
    <row r="23" spans="2:23" ht="4.1500000000000004" customHeight="1" x14ac:dyDescent="0.2">
      <c r="B23" s="38"/>
      <c r="C23" s="26"/>
      <c r="D23" s="19"/>
      <c r="E23" s="27"/>
      <c r="F23" s="28"/>
      <c r="G23" s="20"/>
      <c r="H23" s="27"/>
      <c r="I23" s="28"/>
      <c r="J23" s="20"/>
      <c r="K23" s="39"/>
      <c r="L23" s="40"/>
      <c r="M23" s="41"/>
      <c r="N23" s="21"/>
      <c r="O23" s="42"/>
      <c r="Q23" s="13"/>
      <c r="R23" s="8"/>
      <c r="S23" s="8"/>
      <c r="T23" s="8"/>
      <c r="U23" s="8"/>
      <c r="V23" s="8"/>
      <c r="W23" s="8"/>
    </row>
    <row r="24" spans="2:23" ht="14.45" customHeight="1" x14ac:dyDescent="0.2">
      <c r="B24" s="358" t="s">
        <v>15</v>
      </c>
      <c r="C24" s="359"/>
      <c r="D24" s="359"/>
      <c r="E24" s="359"/>
      <c r="F24" s="359"/>
      <c r="G24" s="359"/>
      <c r="H24" s="359"/>
      <c r="I24" s="359"/>
      <c r="J24" s="359"/>
      <c r="K24" s="162" t="s">
        <v>62</v>
      </c>
      <c r="L24" s="163"/>
      <c r="M24" s="163"/>
      <c r="N24" s="163"/>
      <c r="O24" s="184" t="s">
        <v>6</v>
      </c>
      <c r="Q24" s="8"/>
      <c r="R24" s="8"/>
      <c r="S24" s="8"/>
      <c r="T24" s="8"/>
      <c r="U24" s="8"/>
      <c r="V24" s="8"/>
      <c r="W24" s="8"/>
    </row>
    <row r="25" spans="2:23" ht="14.45" customHeight="1" x14ac:dyDescent="0.2">
      <c r="B25" s="360" t="s">
        <v>48</v>
      </c>
      <c r="C25" s="361"/>
      <c r="D25" s="361"/>
      <c r="E25" s="361"/>
      <c r="F25" s="361"/>
      <c r="G25" s="361"/>
      <c r="H25" s="361"/>
      <c r="I25" s="361"/>
      <c r="J25" s="362"/>
      <c r="K25" s="363" t="s">
        <v>45</v>
      </c>
      <c r="L25" s="364"/>
      <c r="M25" s="364"/>
      <c r="N25" s="365"/>
      <c r="O25" s="183">
        <v>0</v>
      </c>
      <c r="Q25" s="8"/>
      <c r="R25" s="8"/>
      <c r="S25" s="8"/>
      <c r="T25" s="8"/>
      <c r="U25" s="8"/>
      <c r="V25" s="8"/>
      <c r="W25" s="8"/>
    </row>
    <row r="26" spans="2:23" ht="14.45" customHeight="1" x14ac:dyDescent="0.2">
      <c r="B26" s="360"/>
      <c r="C26" s="361"/>
      <c r="D26" s="361"/>
      <c r="E26" s="361"/>
      <c r="F26" s="361"/>
      <c r="G26" s="361"/>
      <c r="H26" s="361"/>
      <c r="I26" s="361"/>
      <c r="J26" s="362"/>
      <c r="K26" s="363" t="s">
        <v>46</v>
      </c>
      <c r="L26" s="364"/>
      <c r="M26" s="364"/>
      <c r="N26" s="365"/>
      <c r="O26" s="183">
        <v>720</v>
      </c>
      <c r="Q26" s="8"/>
      <c r="R26" s="8"/>
      <c r="S26" s="8"/>
      <c r="T26" s="8"/>
      <c r="U26" s="8"/>
      <c r="V26" s="8"/>
      <c r="W26" s="8"/>
    </row>
    <row r="27" spans="2:23" ht="13.15" customHeight="1" x14ac:dyDescent="0.2">
      <c r="B27" s="33"/>
      <c r="C27" s="33"/>
      <c r="D27" s="33"/>
      <c r="E27" s="33"/>
      <c r="F27" s="33"/>
      <c r="G27" s="33"/>
      <c r="H27" s="33"/>
      <c r="I27" s="33"/>
      <c r="J27" s="34"/>
      <c r="K27" s="33"/>
      <c r="L27" s="34"/>
      <c r="M27" s="36"/>
      <c r="N27" s="36"/>
      <c r="O27" s="36"/>
      <c r="Q27" s="8"/>
      <c r="R27" s="8"/>
      <c r="S27" s="8"/>
      <c r="T27" s="8"/>
      <c r="U27" s="8"/>
      <c r="V27" s="8"/>
      <c r="W27" s="8"/>
    </row>
    <row r="28" spans="2:23" x14ac:dyDescent="0.2">
      <c r="B28" s="351" t="s">
        <v>23</v>
      </c>
      <c r="C28" s="352"/>
      <c r="D28" s="353"/>
      <c r="E28" s="354" t="s">
        <v>3</v>
      </c>
      <c r="F28" s="354"/>
      <c r="G28" s="354"/>
      <c r="H28" s="354"/>
      <c r="I28" s="354"/>
      <c r="J28" s="354"/>
      <c r="K28" s="351" t="s">
        <v>2</v>
      </c>
      <c r="L28" s="352"/>
      <c r="M28" s="352"/>
      <c r="N28" s="353"/>
      <c r="O28" s="117" t="s">
        <v>30</v>
      </c>
      <c r="Q28" s="8"/>
      <c r="R28" s="8"/>
      <c r="S28" s="8"/>
      <c r="T28" s="8"/>
      <c r="U28" s="8"/>
      <c r="V28" s="8"/>
      <c r="W28" s="8"/>
    </row>
    <row r="29" spans="2:23" ht="9.75" customHeight="1" x14ac:dyDescent="0.2">
      <c r="B29" s="131" t="s">
        <v>19</v>
      </c>
      <c r="C29" s="132" t="s">
        <v>20</v>
      </c>
      <c r="D29" s="133" t="s">
        <v>26</v>
      </c>
      <c r="E29" s="366" t="s">
        <v>21</v>
      </c>
      <c r="F29" s="366"/>
      <c r="G29" s="367"/>
      <c r="H29" s="368" t="s">
        <v>22</v>
      </c>
      <c r="I29" s="366"/>
      <c r="J29" s="366"/>
      <c r="K29" s="369" t="s">
        <v>17</v>
      </c>
      <c r="L29" s="134"/>
      <c r="M29" s="134"/>
      <c r="N29" s="135"/>
      <c r="O29" s="121" t="s">
        <v>31</v>
      </c>
      <c r="Q29" s="8" t="s">
        <v>1</v>
      </c>
      <c r="R29" s="8"/>
      <c r="S29" s="8"/>
      <c r="T29" s="8"/>
      <c r="U29" s="8"/>
      <c r="V29" s="8"/>
      <c r="W29" s="8"/>
    </row>
    <row r="30" spans="2:23" x14ac:dyDescent="0.2">
      <c r="B30" s="136" t="s">
        <v>25</v>
      </c>
      <c r="C30" s="136" t="s">
        <v>25</v>
      </c>
      <c r="D30" s="137" t="s">
        <v>27</v>
      </c>
      <c r="E30" s="138" t="s">
        <v>24</v>
      </c>
      <c r="F30" s="139" t="s">
        <v>7</v>
      </c>
      <c r="G30" s="140" t="s">
        <v>6</v>
      </c>
      <c r="H30" s="141" t="s">
        <v>24</v>
      </c>
      <c r="I30" s="139" t="s">
        <v>7</v>
      </c>
      <c r="J30" s="139" t="s">
        <v>6</v>
      </c>
      <c r="K30" s="370"/>
      <c r="L30" s="139" t="s">
        <v>4</v>
      </c>
      <c r="M30" s="139" t="s">
        <v>5</v>
      </c>
      <c r="N30" s="142" t="s">
        <v>6</v>
      </c>
      <c r="O30" s="122" t="s">
        <v>8</v>
      </c>
      <c r="Q30" s="9" t="s">
        <v>1</v>
      </c>
      <c r="R30" s="8"/>
      <c r="S30" s="8"/>
      <c r="T30" s="8"/>
      <c r="U30" s="8"/>
      <c r="V30" s="8"/>
      <c r="W30" s="8"/>
    </row>
    <row r="31" spans="2:23" ht="14.45" customHeight="1" x14ac:dyDescent="0.2">
      <c r="B31" s="168">
        <v>0</v>
      </c>
      <c r="C31" s="169">
        <v>0</v>
      </c>
      <c r="D31" s="175">
        <f>C31-B31</f>
        <v>0</v>
      </c>
      <c r="E31" s="170">
        <v>0</v>
      </c>
      <c r="F31" s="171">
        <v>45</v>
      </c>
      <c r="G31" s="176">
        <f t="shared" ref="G31" si="7">E31*F31</f>
        <v>0</v>
      </c>
      <c r="H31" s="172">
        <v>0</v>
      </c>
      <c r="I31" s="171">
        <v>20</v>
      </c>
      <c r="J31" s="177">
        <f t="shared" ref="J31" si="8">H31*I31</f>
        <v>0</v>
      </c>
      <c r="K31" s="173">
        <v>0</v>
      </c>
      <c r="L31" s="174">
        <v>0</v>
      </c>
      <c r="M31" s="171">
        <v>0.46</v>
      </c>
      <c r="N31" s="177">
        <f t="shared" ref="N31" si="9">M31*L31</f>
        <v>0</v>
      </c>
      <c r="O31" s="178">
        <f>O34+O35</f>
        <v>0</v>
      </c>
      <c r="Q31" s="13" t="s">
        <v>1</v>
      </c>
      <c r="R31" s="8"/>
      <c r="S31" s="8"/>
      <c r="T31" s="8"/>
      <c r="U31" s="8"/>
      <c r="V31" s="8"/>
      <c r="W31" s="8"/>
    </row>
    <row r="32" spans="2:23" ht="4.1500000000000004" customHeight="1" x14ac:dyDescent="0.2">
      <c r="B32" s="38"/>
      <c r="C32" s="26"/>
      <c r="D32" s="19"/>
      <c r="E32" s="27"/>
      <c r="F32" s="28"/>
      <c r="G32" s="20"/>
      <c r="H32" s="27"/>
      <c r="I32" s="28"/>
      <c r="J32" s="20"/>
      <c r="K32" s="39"/>
      <c r="L32" s="40"/>
      <c r="M32" s="41"/>
      <c r="N32" s="21"/>
      <c r="O32" s="42"/>
      <c r="Q32" s="13"/>
      <c r="R32" s="8"/>
      <c r="S32" s="8"/>
      <c r="T32" s="8"/>
      <c r="U32" s="8"/>
      <c r="V32" s="8"/>
      <c r="W32" s="8"/>
    </row>
    <row r="33" spans="2:23" ht="14.45" customHeight="1" x14ac:dyDescent="0.2">
      <c r="B33" s="358" t="s">
        <v>15</v>
      </c>
      <c r="C33" s="359"/>
      <c r="D33" s="359"/>
      <c r="E33" s="359"/>
      <c r="F33" s="359"/>
      <c r="G33" s="359"/>
      <c r="H33" s="359"/>
      <c r="I33" s="359"/>
      <c r="J33" s="359"/>
      <c r="K33" s="162" t="s">
        <v>62</v>
      </c>
      <c r="L33" s="163"/>
      <c r="M33" s="163"/>
      <c r="N33" s="163"/>
      <c r="O33" s="161" t="s">
        <v>6</v>
      </c>
      <c r="Q33" s="8"/>
      <c r="R33" s="8"/>
      <c r="S33" s="8"/>
      <c r="T33" s="8"/>
      <c r="U33" s="8"/>
      <c r="V33" s="8"/>
      <c r="W33" s="8"/>
    </row>
    <row r="34" spans="2:23" ht="14.45" customHeight="1" x14ac:dyDescent="0.2">
      <c r="B34" s="360"/>
      <c r="C34" s="361"/>
      <c r="D34" s="361"/>
      <c r="E34" s="361"/>
      <c r="F34" s="361"/>
      <c r="G34" s="361"/>
      <c r="H34" s="361"/>
      <c r="I34" s="361"/>
      <c r="J34" s="362"/>
      <c r="K34" s="363"/>
      <c r="L34" s="364"/>
      <c r="M34" s="364"/>
      <c r="N34" s="365"/>
      <c r="O34" s="183">
        <v>0</v>
      </c>
      <c r="Q34" s="8"/>
      <c r="R34" s="8"/>
      <c r="S34" s="8"/>
      <c r="T34" s="8"/>
      <c r="U34" s="8"/>
      <c r="V34" s="8"/>
      <c r="W34" s="8"/>
    </row>
    <row r="35" spans="2:23" ht="14.45" customHeight="1" x14ac:dyDescent="0.2">
      <c r="B35" s="360"/>
      <c r="C35" s="361"/>
      <c r="D35" s="361"/>
      <c r="E35" s="361"/>
      <c r="F35" s="361"/>
      <c r="G35" s="361"/>
      <c r="H35" s="361"/>
      <c r="I35" s="361"/>
      <c r="J35" s="362"/>
      <c r="K35" s="363"/>
      <c r="L35" s="364"/>
      <c r="M35" s="364"/>
      <c r="N35" s="365"/>
      <c r="O35" s="183">
        <v>0</v>
      </c>
      <c r="Q35" s="8"/>
      <c r="R35" s="8"/>
      <c r="S35" s="8"/>
      <c r="T35" s="8"/>
      <c r="U35" s="8"/>
      <c r="V35" s="8"/>
      <c r="W35" s="8"/>
    </row>
    <row r="36" spans="2:23" ht="13.15" hidden="1" customHeight="1" x14ac:dyDescent="0.2">
      <c r="B36" s="33"/>
      <c r="C36" s="33"/>
      <c r="D36" s="33"/>
      <c r="E36" s="33"/>
      <c r="F36" s="33"/>
      <c r="G36" s="33"/>
      <c r="H36" s="33"/>
      <c r="I36" s="33"/>
      <c r="J36" s="34"/>
      <c r="K36" s="33"/>
      <c r="L36" s="34"/>
      <c r="M36" s="36"/>
      <c r="N36" s="36"/>
      <c r="O36" s="36"/>
      <c r="Q36" s="8"/>
      <c r="R36" s="8"/>
      <c r="S36" s="8"/>
      <c r="T36" s="8"/>
      <c r="U36" s="8"/>
      <c r="V36" s="8"/>
      <c r="W36" s="8"/>
    </row>
    <row r="37" spans="2:23" hidden="1" x14ac:dyDescent="0.2">
      <c r="B37" s="371" t="s">
        <v>23</v>
      </c>
      <c r="C37" s="372"/>
      <c r="D37" s="373"/>
      <c r="E37" s="374" t="s">
        <v>3</v>
      </c>
      <c r="F37" s="374"/>
      <c r="G37" s="374"/>
      <c r="H37" s="374"/>
      <c r="I37" s="374"/>
      <c r="J37" s="374"/>
      <c r="K37" s="371" t="s">
        <v>2</v>
      </c>
      <c r="L37" s="372"/>
      <c r="M37" s="372"/>
      <c r="N37" s="373"/>
      <c r="O37" s="62" t="s">
        <v>30</v>
      </c>
      <c r="Q37" s="8"/>
      <c r="R37" s="8"/>
      <c r="S37" s="8"/>
      <c r="T37" s="8"/>
      <c r="U37" s="8"/>
      <c r="V37" s="8"/>
      <c r="W37" s="8"/>
    </row>
    <row r="38" spans="2:23" ht="9.75" hidden="1" customHeight="1" x14ac:dyDescent="0.2">
      <c r="B38" s="63" t="s">
        <v>19</v>
      </c>
      <c r="C38" s="54" t="s">
        <v>20</v>
      </c>
      <c r="D38" s="64" t="s">
        <v>26</v>
      </c>
      <c r="E38" s="375" t="s">
        <v>21</v>
      </c>
      <c r="F38" s="375"/>
      <c r="G38" s="376"/>
      <c r="H38" s="377" t="s">
        <v>22</v>
      </c>
      <c r="I38" s="375"/>
      <c r="J38" s="375"/>
      <c r="K38" s="378" t="s">
        <v>17</v>
      </c>
      <c r="L38" s="45"/>
      <c r="M38" s="45"/>
      <c r="N38" s="46"/>
      <c r="O38" s="47" t="s">
        <v>31</v>
      </c>
      <c r="Q38" s="8" t="s">
        <v>1</v>
      </c>
      <c r="R38" s="8"/>
      <c r="S38" s="8"/>
      <c r="T38" s="8"/>
      <c r="U38" s="8"/>
      <c r="V38" s="8"/>
      <c r="W38" s="8"/>
    </row>
    <row r="39" spans="2:23" hidden="1" x14ac:dyDescent="0.2">
      <c r="B39" s="65" t="s">
        <v>25</v>
      </c>
      <c r="C39" s="65" t="s">
        <v>25</v>
      </c>
      <c r="D39" s="66" t="s">
        <v>27</v>
      </c>
      <c r="E39" s="48" t="s">
        <v>24</v>
      </c>
      <c r="F39" s="50" t="s">
        <v>7</v>
      </c>
      <c r="G39" s="53" t="s">
        <v>6</v>
      </c>
      <c r="H39" s="49" t="s">
        <v>24</v>
      </c>
      <c r="I39" s="50" t="s">
        <v>7</v>
      </c>
      <c r="J39" s="50" t="s">
        <v>6</v>
      </c>
      <c r="K39" s="379"/>
      <c r="L39" s="50" t="s">
        <v>4</v>
      </c>
      <c r="M39" s="50" t="s">
        <v>5</v>
      </c>
      <c r="N39" s="56" t="s">
        <v>6</v>
      </c>
      <c r="O39" s="52" t="s">
        <v>8</v>
      </c>
      <c r="Q39" s="9" t="s">
        <v>1</v>
      </c>
      <c r="R39" s="8"/>
      <c r="S39" s="8"/>
      <c r="T39" s="8"/>
      <c r="U39" s="8"/>
      <c r="V39" s="8"/>
      <c r="W39" s="8"/>
    </row>
    <row r="40" spans="2:23" ht="14.45" hidden="1" customHeight="1" x14ac:dyDescent="0.2">
      <c r="B40" s="16">
        <v>0</v>
      </c>
      <c r="C40" s="10">
        <v>0</v>
      </c>
      <c r="D40" s="44">
        <f>C40-B40</f>
        <v>0</v>
      </c>
      <c r="E40" s="15">
        <v>0</v>
      </c>
      <c r="F40" s="4">
        <v>45</v>
      </c>
      <c r="G40" s="5">
        <f t="shared" ref="G40" si="10">E40*F40</f>
        <v>0</v>
      </c>
      <c r="H40" s="6">
        <v>0</v>
      </c>
      <c r="I40" s="4">
        <v>20</v>
      </c>
      <c r="J40" s="17">
        <f t="shared" ref="J40" si="11">H40*I40</f>
        <v>0</v>
      </c>
      <c r="K40" s="18">
        <v>0</v>
      </c>
      <c r="L40" s="3">
        <v>0</v>
      </c>
      <c r="M40" s="4">
        <v>0.46</v>
      </c>
      <c r="N40" s="17">
        <f t="shared" ref="N40" si="12">M40*L40</f>
        <v>0</v>
      </c>
      <c r="O40" s="37">
        <f>O43+O44</f>
        <v>0</v>
      </c>
      <c r="Q40" s="13" t="s">
        <v>1</v>
      </c>
      <c r="R40" s="8"/>
      <c r="S40" s="8"/>
      <c r="T40" s="8"/>
      <c r="U40" s="8"/>
      <c r="V40" s="8"/>
      <c r="W40" s="8"/>
    </row>
    <row r="41" spans="2:23" ht="4.1500000000000004" hidden="1" customHeight="1" x14ac:dyDescent="0.2">
      <c r="B41" s="38"/>
      <c r="C41" s="26"/>
      <c r="D41" s="19"/>
      <c r="E41" s="27"/>
      <c r="F41" s="28"/>
      <c r="G41" s="20"/>
      <c r="H41" s="27"/>
      <c r="I41" s="28"/>
      <c r="J41" s="20"/>
      <c r="K41" s="39"/>
      <c r="L41" s="40"/>
      <c r="M41" s="41"/>
      <c r="N41" s="21"/>
      <c r="O41" s="42"/>
      <c r="Q41" s="13"/>
      <c r="R41" s="8"/>
      <c r="S41" s="8"/>
      <c r="T41" s="8"/>
      <c r="U41" s="8"/>
      <c r="V41" s="8"/>
      <c r="W41" s="8"/>
    </row>
    <row r="42" spans="2:23" ht="14.45" hidden="1" customHeight="1" x14ac:dyDescent="0.2">
      <c r="B42" s="380" t="s">
        <v>15</v>
      </c>
      <c r="C42" s="381"/>
      <c r="D42" s="381"/>
      <c r="E42" s="381"/>
      <c r="F42" s="381"/>
      <c r="G42" s="381"/>
      <c r="H42" s="381"/>
      <c r="I42" s="381"/>
      <c r="J42" s="381"/>
      <c r="K42" s="23" t="s">
        <v>32</v>
      </c>
      <c r="L42" s="22"/>
      <c r="M42" s="22"/>
      <c r="N42" s="22"/>
      <c r="O42" s="24" t="s">
        <v>6</v>
      </c>
      <c r="Q42" s="8"/>
      <c r="R42" s="8"/>
      <c r="S42" s="8"/>
      <c r="T42" s="8"/>
      <c r="U42" s="8"/>
      <c r="V42" s="8"/>
      <c r="W42" s="8"/>
    </row>
    <row r="43" spans="2:23" ht="14.45" hidden="1" customHeight="1" x14ac:dyDescent="0.2">
      <c r="B43" s="382"/>
      <c r="C43" s="383"/>
      <c r="D43" s="383"/>
      <c r="E43" s="383"/>
      <c r="F43" s="383"/>
      <c r="G43" s="383"/>
      <c r="H43" s="383"/>
      <c r="I43" s="383"/>
      <c r="J43" s="384"/>
      <c r="K43" s="385"/>
      <c r="L43" s="386"/>
      <c r="M43" s="386"/>
      <c r="N43" s="387"/>
      <c r="O43" s="25">
        <v>0</v>
      </c>
      <c r="Q43" s="8"/>
      <c r="R43" s="8"/>
      <c r="S43" s="8"/>
      <c r="T43" s="8"/>
      <c r="U43" s="8"/>
      <c r="V43" s="8"/>
      <c r="W43" s="8"/>
    </row>
    <row r="44" spans="2:23" ht="14.45" hidden="1" customHeight="1" x14ac:dyDescent="0.2">
      <c r="B44" s="382"/>
      <c r="C44" s="383"/>
      <c r="D44" s="383"/>
      <c r="E44" s="383"/>
      <c r="F44" s="383"/>
      <c r="G44" s="383"/>
      <c r="H44" s="383"/>
      <c r="I44" s="383"/>
      <c r="J44" s="384"/>
      <c r="K44" s="385"/>
      <c r="L44" s="386"/>
      <c r="M44" s="386"/>
      <c r="N44" s="387"/>
      <c r="O44" s="25">
        <v>0</v>
      </c>
      <c r="Q44" s="8"/>
      <c r="R44" s="8"/>
      <c r="S44" s="8"/>
      <c r="T44" s="8"/>
      <c r="U44" s="8"/>
      <c r="V44" s="8"/>
      <c r="W44" s="8"/>
    </row>
    <row r="45" spans="2:23" ht="13.15" hidden="1" customHeight="1" x14ac:dyDescent="0.2">
      <c r="B45" s="33"/>
      <c r="C45" s="33"/>
      <c r="D45" s="33"/>
      <c r="E45" s="33"/>
      <c r="F45" s="33"/>
      <c r="G45" s="33"/>
      <c r="H45" s="33"/>
      <c r="I45" s="33"/>
      <c r="J45" s="34"/>
      <c r="K45" s="33"/>
      <c r="L45" s="34"/>
      <c r="M45" s="36"/>
      <c r="N45" s="36"/>
      <c r="O45" s="36"/>
      <c r="Q45" s="8"/>
      <c r="R45" s="8"/>
      <c r="S45" s="8"/>
      <c r="T45" s="8"/>
      <c r="U45" s="8"/>
      <c r="V45" s="8"/>
      <c r="W45" s="8"/>
    </row>
    <row r="46" spans="2:23" hidden="1" x14ac:dyDescent="0.2">
      <c r="B46" s="371" t="s">
        <v>23</v>
      </c>
      <c r="C46" s="372"/>
      <c r="D46" s="373"/>
      <c r="E46" s="374" t="s">
        <v>3</v>
      </c>
      <c r="F46" s="374"/>
      <c r="G46" s="374"/>
      <c r="H46" s="374"/>
      <c r="I46" s="374"/>
      <c r="J46" s="374"/>
      <c r="K46" s="371" t="s">
        <v>2</v>
      </c>
      <c r="L46" s="372"/>
      <c r="M46" s="372"/>
      <c r="N46" s="373"/>
      <c r="O46" s="62" t="s">
        <v>30</v>
      </c>
      <c r="Q46" s="8"/>
      <c r="R46" s="8"/>
      <c r="S46" s="8"/>
      <c r="T46" s="8"/>
      <c r="U46" s="8"/>
      <c r="V46" s="8"/>
      <c r="W46" s="8"/>
    </row>
    <row r="47" spans="2:23" ht="9.75" hidden="1" customHeight="1" x14ac:dyDescent="0.2">
      <c r="B47" s="63" t="s">
        <v>19</v>
      </c>
      <c r="C47" s="54" t="s">
        <v>20</v>
      </c>
      <c r="D47" s="64" t="s">
        <v>26</v>
      </c>
      <c r="E47" s="375" t="s">
        <v>21</v>
      </c>
      <c r="F47" s="375"/>
      <c r="G47" s="376"/>
      <c r="H47" s="377" t="s">
        <v>22</v>
      </c>
      <c r="I47" s="375"/>
      <c r="J47" s="375"/>
      <c r="K47" s="378" t="s">
        <v>17</v>
      </c>
      <c r="L47" s="45"/>
      <c r="M47" s="45"/>
      <c r="N47" s="46"/>
      <c r="O47" s="47" t="s">
        <v>31</v>
      </c>
      <c r="Q47" s="8" t="s">
        <v>1</v>
      </c>
      <c r="R47" s="8"/>
      <c r="S47" s="8"/>
      <c r="T47" s="8"/>
      <c r="U47" s="8"/>
      <c r="V47" s="8"/>
      <c r="W47" s="8"/>
    </row>
    <row r="48" spans="2:23" hidden="1" x14ac:dyDescent="0.2">
      <c r="B48" s="65" t="s">
        <v>25</v>
      </c>
      <c r="C48" s="65" t="s">
        <v>25</v>
      </c>
      <c r="D48" s="66" t="s">
        <v>27</v>
      </c>
      <c r="E48" s="48" t="s">
        <v>24</v>
      </c>
      <c r="F48" s="50" t="s">
        <v>7</v>
      </c>
      <c r="G48" s="53" t="s">
        <v>6</v>
      </c>
      <c r="H48" s="49" t="s">
        <v>24</v>
      </c>
      <c r="I48" s="50" t="s">
        <v>7</v>
      </c>
      <c r="J48" s="50" t="s">
        <v>6</v>
      </c>
      <c r="K48" s="379"/>
      <c r="L48" s="50" t="s">
        <v>4</v>
      </c>
      <c r="M48" s="50" t="s">
        <v>5</v>
      </c>
      <c r="N48" s="56" t="s">
        <v>6</v>
      </c>
      <c r="O48" s="52" t="s">
        <v>8</v>
      </c>
      <c r="Q48" s="9" t="s">
        <v>1</v>
      </c>
      <c r="R48" s="8"/>
      <c r="S48" s="8"/>
      <c r="T48" s="8"/>
      <c r="U48" s="8"/>
      <c r="V48" s="8"/>
      <c r="W48" s="8"/>
    </row>
    <row r="49" spans="2:23" ht="14.45" hidden="1" customHeight="1" x14ac:dyDescent="0.2">
      <c r="B49" s="16">
        <v>0</v>
      </c>
      <c r="C49" s="10">
        <v>0</v>
      </c>
      <c r="D49" s="44">
        <f>C49-B49</f>
        <v>0</v>
      </c>
      <c r="E49" s="15">
        <v>0</v>
      </c>
      <c r="F49" s="4">
        <v>45</v>
      </c>
      <c r="G49" s="5">
        <f t="shared" ref="G49" si="13">E49*F49</f>
        <v>0</v>
      </c>
      <c r="H49" s="6">
        <v>0</v>
      </c>
      <c r="I49" s="4">
        <v>20</v>
      </c>
      <c r="J49" s="17">
        <f t="shared" ref="J49" si="14">H49*I49</f>
        <v>0</v>
      </c>
      <c r="K49" s="18">
        <v>0</v>
      </c>
      <c r="L49" s="3">
        <v>0</v>
      </c>
      <c r="M49" s="4">
        <v>0.46</v>
      </c>
      <c r="N49" s="17">
        <f t="shared" ref="N49" si="15">M49*L49</f>
        <v>0</v>
      </c>
      <c r="O49" s="37">
        <f>O52+O53</f>
        <v>0</v>
      </c>
      <c r="Q49" s="13" t="s">
        <v>1</v>
      </c>
      <c r="R49" s="8"/>
      <c r="S49" s="8"/>
      <c r="T49" s="8"/>
      <c r="U49" s="8"/>
      <c r="V49" s="8"/>
      <c r="W49" s="8"/>
    </row>
    <row r="50" spans="2:23" ht="4.1500000000000004" hidden="1" customHeight="1" x14ac:dyDescent="0.2">
      <c r="B50" s="38"/>
      <c r="C50" s="26"/>
      <c r="D50" s="19"/>
      <c r="E50" s="27"/>
      <c r="F50" s="28"/>
      <c r="G50" s="20"/>
      <c r="H50" s="27"/>
      <c r="I50" s="28"/>
      <c r="J50" s="20"/>
      <c r="K50" s="39"/>
      <c r="L50" s="40"/>
      <c r="M50" s="41"/>
      <c r="N50" s="21"/>
      <c r="O50" s="42"/>
      <c r="Q50" s="13"/>
      <c r="R50" s="8"/>
      <c r="S50" s="8"/>
      <c r="T50" s="8"/>
      <c r="U50" s="8"/>
      <c r="V50" s="8"/>
      <c r="W50" s="8"/>
    </row>
    <row r="51" spans="2:23" ht="14.45" hidden="1" customHeight="1" x14ac:dyDescent="0.2">
      <c r="B51" s="380" t="s">
        <v>15</v>
      </c>
      <c r="C51" s="381"/>
      <c r="D51" s="381"/>
      <c r="E51" s="381"/>
      <c r="F51" s="381"/>
      <c r="G51" s="381"/>
      <c r="H51" s="381"/>
      <c r="I51" s="381"/>
      <c r="J51" s="381"/>
      <c r="K51" s="23" t="s">
        <v>32</v>
      </c>
      <c r="L51" s="22"/>
      <c r="M51" s="22"/>
      <c r="N51" s="22"/>
      <c r="O51" s="24" t="s">
        <v>6</v>
      </c>
      <c r="Q51" s="8"/>
      <c r="R51" s="8"/>
      <c r="S51" s="8"/>
      <c r="T51" s="8"/>
      <c r="U51" s="8"/>
      <c r="V51" s="8"/>
      <c r="W51" s="8"/>
    </row>
    <row r="52" spans="2:23" ht="14.45" hidden="1" customHeight="1" x14ac:dyDescent="0.2">
      <c r="B52" s="382"/>
      <c r="C52" s="383"/>
      <c r="D52" s="383"/>
      <c r="E52" s="383"/>
      <c r="F52" s="383"/>
      <c r="G52" s="383"/>
      <c r="H52" s="383"/>
      <c r="I52" s="383"/>
      <c r="J52" s="384"/>
      <c r="K52" s="385"/>
      <c r="L52" s="386"/>
      <c r="M52" s="386"/>
      <c r="N52" s="387"/>
      <c r="O52" s="25">
        <v>0</v>
      </c>
      <c r="Q52" s="8"/>
      <c r="R52" s="8"/>
      <c r="S52" s="8"/>
      <c r="T52" s="8"/>
      <c r="U52" s="8"/>
      <c r="V52" s="8"/>
      <c r="W52" s="8"/>
    </row>
    <row r="53" spans="2:23" ht="14.45" hidden="1" customHeight="1" x14ac:dyDescent="0.2">
      <c r="B53" s="382"/>
      <c r="C53" s="383"/>
      <c r="D53" s="383"/>
      <c r="E53" s="383"/>
      <c r="F53" s="383"/>
      <c r="G53" s="383"/>
      <c r="H53" s="383"/>
      <c r="I53" s="383"/>
      <c r="J53" s="384"/>
      <c r="K53" s="385"/>
      <c r="L53" s="386"/>
      <c r="M53" s="386"/>
      <c r="N53" s="387"/>
      <c r="O53" s="25">
        <v>0</v>
      </c>
      <c r="Q53" s="8"/>
      <c r="R53" s="8"/>
      <c r="S53" s="8"/>
      <c r="T53" s="8"/>
      <c r="U53" s="8"/>
      <c r="V53" s="8"/>
      <c r="W53" s="8"/>
    </row>
    <row r="54" spans="2:23" ht="13.15" hidden="1" customHeight="1" x14ac:dyDescent="0.2">
      <c r="B54" s="33"/>
      <c r="C54" s="33"/>
      <c r="D54" s="33"/>
      <c r="E54" s="33"/>
      <c r="F54" s="33"/>
      <c r="G54" s="33"/>
      <c r="H54" s="33"/>
      <c r="I54" s="33"/>
      <c r="J54" s="34"/>
      <c r="K54" s="33"/>
      <c r="L54" s="34"/>
      <c r="M54" s="36"/>
      <c r="N54" s="36"/>
      <c r="O54" s="36"/>
      <c r="Q54" s="8"/>
      <c r="R54" s="8"/>
      <c r="S54" s="8"/>
      <c r="T54" s="8"/>
      <c r="U54" s="8"/>
      <c r="V54" s="8"/>
      <c r="W54" s="8"/>
    </row>
    <row r="55" spans="2:23" hidden="1" x14ac:dyDescent="0.2">
      <c r="B55" s="371" t="s">
        <v>23</v>
      </c>
      <c r="C55" s="372"/>
      <c r="D55" s="373"/>
      <c r="E55" s="374" t="s">
        <v>3</v>
      </c>
      <c r="F55" s="374"/>
      <c r="G55" s="374"/>
      <c r="H55" s="374"/>
      <c r="I55" s="374"/>
      <c r="J55" s="374"/>
      <c r="K55" s="371" t="s">
        <v>2</v>
      </c>
      <c r="L55" s="372"/>
      <c r="M55" s="372"/>
      <c r="N55" s="373"/>
      <c r="O55" s="62" t="s">
        <v>30</v>
      </c>
      <c r="Q55" s="8"/>
      <c r="R55" s="8"/>
      <c r="S55" s="8"/>
      <c r="T55" s="8"/>
      <c r="U55" s="8"/>
      <c r="V55" s="8"/>
      <c r="W55" s="8"/>
    </row>
    <row r="56" spans="2:23" ht="9.75" hidden="1" customHeight="1" x14ac:dyDescent="0.2">
      <c r="B56" s="63" t="s">
        <v>19</v>
      </c>
      <c r="C56" s="54" t="s">
        <v>20</v>
      </c>
      <c r="D56" s="64" t="s">
        <v>26</v>
      </c>
      <c r="E56" s="375" t="s">
        <v>21</v>
      </c>
      <c r="F56" s="375"/>
      <c r="G56" s="376"/>
      <c r="H56" s="377" t="s">
        <v>22</v>
      </c>
      <c r="I56" s="375"/>
      <c r="J56" s="375"/>
      <c r="K56" s="378" t="s">
        <v>17</v>
      </c>
      <c r="L56" s="45"/>
      <c r="M56" s="45"/>
      <c r="N56" s="46"/>
      <c r="O56" s="47" t="s">
        <v>31</v>
      </c>
      <c r="Q56" s="8" t="s">
        <v>1</v>
      </c>
      <c r="R56" s="8"/>
      <c r="S56" s="8"/>
      <c r="T56" s="8"/>
      <c r="U56" s="8"/>
      <c r="V56" s="8"/>
      <c r="W56" s="8"/>
    </row>
    <row r="57" spans="2:23" hidden="1" x14ac:dyDescent="0.2">
      <c r="B57" s="65" t="s">
        <v>25</v>
      </c>
      <c r="C57" s="65" t="s">
        <v>25</v>
      </c>
      <c r="D57" s="66" t="s">
        <v>27</v>
      </c>
      <c r="E57" s="48" t="s">
        <v>24</v>
      </c>
      <c r="F57" s="50" t="s">
        <v>7</v>
      </c>
      <c r="G57" s="53" t="s">
        <v>6</v>
      </c>
      <c r="H57" s="49" t="s">
        <v>24</v>
      </c>
      <c r="I57" s="50" t="s">
        <v>7</v>
      </c>
      <c r="J57" s="50" t="s">
        <v>6</v>
      </c>
      <c r="K57" s="379"/>
      <c r="L57" s="50" t="s">
        <v>4</v>
      </c>
      <c r="M57" s="50" t="s">
        <v>5</v>
      </c>
      <c r="N57" s="56" t="s">
        <v>6</v>
      </c>
      <c r="O57" s="52" t="s">
        <v>8</v>
      </c>
      <c r="Q57" s="9" t="s">
        <v>1</v>
      </c>
      <c r="R57" s="8"/>
      <c r="S57" s="8"/>
      <c r="T57" s="8"/>
      <c r="U57" s="8"/>
      <c r="V57" s="8"/>
      <c r="W57" s="8"/>
    </row>
    <row r="58" spans="2:23" ht="14.45" hidden="1" customHeight="1" x14ac:dyDescent="0.2">
      <c r="B58" s="16">
        <v>0</v>
      </c>
      <c r="C58" s="10">
        <v>0</v>
      </c>
      <c r="D58" s="44">
        <f>C58-B58</f>
        <v>0</v>
      </c>
      <c r="E58" s="15">
        <v>0</v>
      </c>
      <c r="F58" s="4">
        <v>45</v>
      </c>
      <c r="G58" s="5">
        <f t="shared" ref="G58" si="16">E58*F58</f>
        <v>0</v>
      </c>
      <c r="H58" s="6">
        <v>0</v>
      </c>
      <c r="I58" s="4">
        <v>20</v>
      </c>
      <c r="J58" s="17">
        <f t="shared" ref="J58" si="17">H58*I58</f>
        <v>0</v>
      </c>
      <c r="K58" s="18">
        <v>0</v>
      </c>
      <c r="L58" s="3">
        <v>0</v>
      </c>
      <c r="M58" s="4">
        <v>0.46</v>
      </c>
      <c r="N58" s="17">
        <f t="shared" ref="N58" si="18">M58*L58</f>
        <v>0</v>
      </c>
      <c r="O58" s="37">
        <f>O61+O62</f>
        <v>0</v>
      </c>
      <c r="Q58" s="13" t="s">
        <v>1</v>
      </c>
      <c r="R58" s="8"/>
      <c r="S58" s="8"/>
      <c r="T58" s="8"/>
      <c r="U58" s="8"/>
      <c r="V58" s="8"/>
      <c r="W58" s="8"/>
    </row>
    <row r="59" spans="2:23" ht="4.1500000000000004" hidden="1" customHeight="1" x14ac:dyDescent="0.2">
      <c r="B59" s="38"/>
      <c r="C59" s="26"/>
      <c r="D59" s="19"/>
      <c r="E59" s="27"/>
      <c r="F59" s="28"/>
      <c r="G59" s="20"/>
      <c r="H59" s="27"/>
      <c r="I59" s="28"/>
      <c r="J59" s="20"/>
      <c r="K59" s="39"/>
      <c r="L59" s="40"/>
      <c r="M59" s="41"/>
      <c r="N59" s="21"/>
      <c r="O59" s="42"/>
      <c r="Q59" s="13"/>
      <c r="R59" s="8"/>
      <c r="S59" s="8"/>
      <c r="T59" s="8"/>
      <c r="U59" s="8"/>
      <c r="V59" s="8"/>
      <c r="W59" s="8"/>
    </row>
    <row r="60" spans="2:23" ht="14.45" hidden="1" customHeight="1" x14ac:dyDescent="0.2">
      <c r="B60" s="380" t="s">
        <v>15</v>
      </c>
      <c r="C60" s="381"/>
      <c r="D60" s="381"/>
      <c r="E60" s="381"/>
      <c r="F60" s="381"/>
      <c r="G60" s="381"/>
      <c r="H60" s="381"/>
      <c r="I60" s="381"/>
      <c r="J60" s="381"/>
      <c r="K60" s="23" t="s">
        <v>32</v>
      </c>
      <c r="L60" s="22"/>
      <c r="M60" s="22"/>
      <c r="N60" s="22"/>
      <c r="O60" s="24" t="s">
        <v>6</v>
      </c>
      <c r="Q60" s="8"/>
      <c r="R60" s="8"/>
      <c r="S60" s="8"/>
      <c r="T60" s="8"/>
      <c r="U60" s="8"/>
      <c r="V60" s="8"/>
      <c r="W60" s="8"/>
    </row>
    <row r="61" spans="2:23" ht="14.45" hidden="1" customHeight="1" x14ac:dyDescent="0.2">
      <c r="B61" s="382"/>
      <c r="C61" s="383"/>
      <c r="D61" s="383"/>
      <c r="E61" s="383"/>
      <c r="F61" s="383"/>
      <c r="G61" s="383"/>
      <c r="H61" s="383"/>
      <c r="I61" s="383"/>
      <c r="J61" s="384"/>
      <c r="K61" s="385"/>
      <c r="L61" s="386"/>
      <c r="M61" s="386"/>
      <c r="N61" s="387"/>
      <c r="O61" s="25">
        <v>0</v>
      </c>
      <c r="Q61" s="8"/>
      <c r="R61" s="8"/>
      <c r="S61" s="8"/>
      <c r="T61" s="8"/>
      <c r="U61" s="8"/>
      <c r="V61" s="8"/>
      <c r="W61" s="8"/>
    </row>
    <row r="62" spans="2:23" ht="14.45" hidden="1" customHeight="1" x14ac:dyDescent="0.2">
      <c r="B62" s="382"/>
      <c r="C62" s="383"/>
      <c r="D62" s="383"/>
      <c r="E62" s="383"/>
      <c r="F62" s="383"/>
      <c r="G62" s="383"/>
      <c r="H62" s="383"/>
      <c r="I62" s="383"/>
      <c r="J62" s="384"/>
      <c r="K62" s="385"/>
      <c r="L62" s="386"/>
      <c r="M62" s="386"/>
      <c r="N62" s="387"/>
      <c r="O62" s="25">
        <v>0</v>
      </c>
      <c r="Q62" s="8"/>
      <c r="R62" s="8"/>
      <c r="S62" s="8"/>
      <c r="T62" s="8"/>
      <c r="U62" s="8"/>
      <c r="V62" s="8"/>
      <c r="W62" s="8"/>
    </row>
    <row r="63" spans="2:23" ht="13.15" customHeight="1" x14ac:dyDescent="0.2">
      <c r="B63" s="33"/>
      <c r="C63" s="33"/>
      <c r="D63" s="33"/>
      <c r="E63" s="33"/>
      <c r="F63" s="33"/>
      <c r="G63" s="33"/>
      <c r="H63" s="33"/>
      <c r="I63" s="33"/>
      <c r="J63" s="34"/>
      <c r="K63" s="33"/>
      <c r="L63" s="34"/>
      <c r="M63" s="36"/>
      <c r="N63" s="36"/>
      <c r="O63" s="36"/>
      <c r="Q63" s="8"/>
      <c r="R63" s="8"/>
      <c r="S63" s="8"/>
      <c r="T63" s="8"/>
      <c r="U63" s="8"/>
      <c r="V63" s="8"/>
      <c r="W63" s="8"/>
    </row>
    <row r="64" spans="2:23" ht="13.9" customHeight="1" x14ac:dyDescent="0.2">
      <c r="B64" s="118" t="s">
        <v>33</v>
      </c>
      <c r="C64" s="119"/>
      <c r="D64" s="119"/>
      <c r="E64" s="119"/>
      <c r="F64" s="119"/>
      <c r="G64" s="119"/>
      <c r="H64" s="119"/>
      <c r="I64" s="119"/>
      <c r="J64" s="119"/>
      <c r="K64" s="119"/>
      <c r="L64" s="119"/>
      <c r="M64" s="119"/>
      <c r="N64" s="119"/>
      <c r="O64" s="120"/>
    </row>
    <row r="65" spans="2:23" ht="12.4" customHeight="1" x14ac:dyDescent="0.2">
      <c r="B65" s="390" t="s">
        <v>3</v>
      </c>
      <c r="C65" s="391"/>
      <c r="D65" s="391"/>
      <c r="E65" s="391"/>
      <c r="F65" s="392"/>
      <c r="G65" s="390" t="s">
        <v>2</v>
      </c>
      <c r="H65" s="391"/>
      <c r="I65" s="391"/>
      <c r="J65" s="391"/>
      <c r="K65" s="391"/>
      <c r="L65" s="392"/>
      <c r="M65" s="393" t="s">
        <v>39</v>
      </c>
      <c r="N65" s="394"/>
      <c r="O65" s="395"/>
      <c r="Q65" s="8"/>
      <c r="R65" s="8"/>
      <c r="S65" s="8"/>
      <c r="T65" s="8"/>
      <c r="U65" s="8"/>
      <c r="V65" s="8"/>
      <c r="W65" s="8"/>
    </row>
    <row r="66" spans="2:23" ht="9.75" customHeight="1" x14ac:dyDescent="0.2">
      <c r="B66" s="424" t="s">
        <v>21</v>
      </c>
      <c r="C66" s="311"/>
      <c r="D66" s="323" t="s">
        <v>22</v>
      </c>
      <c r="E66" s="312"/>
      <c r="F66" s="425"/>
      <c r="G66" s="164" t="s">
        <v>1</v>
      </c>
      <c r="H66" s="77"/>
      <c r="I66" s="77"/>
      <c r="J66" s="51"/>
      <c r="K66" s="78" t="s">
        <v>1</v>
      </c>
      <c r="L66" s="125"/>
      <c r="M66" s="356"/>
      <c r="N66" s="396"/>
      <c r="O66" s="397"/>
      <c r="Q66" s="8" t="s">
        <v>1</v>
      </c>
      <c r="R66" s="8"/>
      <c r="S66" s="8"/>
      <c r="T66" s="8"/>
      <c r="U66" s="8"/>
      <c r="V66" s="8"/>
      <c r="W66" s="8"/>
    </row>
    <row r="67" spans="2:23" x14ac:dyDescent="0.2">
      <c r="B67" s="128" t="s">
        <v>24</v>
      </c>
      <c r="C67" s="128" t="s">
        <v>6</v>
      </c>
      <c r="D67" s="128" t="s">
        <v>24</v>
      </c>
      <c r="E67" s="388" t="s">
        <v>6</v>
      </c>
      <c r="F67" s="389"/>
      <c r="G67" s="426" t="s">
        <v>34</v>
      </c>
      <c r="H67" s="388"/>
      <c r="I67" s="388" t="s">
        <v>6</v>
      </c>
      <c r="J67" s="388"/>
      <c r="K67" s="388" t="s">
        <v>35</v>
      </c>
      <c r="L67" s="389"/>
      <c r="M67" s="357"/>
      <c r="N67" s="398"/>
      <c r="O67" s="399"/>
      <c r="Q67" s="9" t="s">
        <v>1</v>
      </c>
      <c r="R67" s="8"/>
      <c r="S67" s="8"/>
      <c r="T67" s="8"/>
      <c r="U67" s="8"/>
      <c r="V67" s="8"/>
      <c r="W67" s="8"/>
    </row>
    <row r="68" spans="2:23" ht="13.15" customHeight="1" x14ac:dyDescent="0.2">
      <c r="B68" s="57">
        <f>E58+E49+E40+E31+E22+E13</f>
        <v>3</v>
      </c>
      <c r="C68" s="58">
        <f>G58+G49+G40+G31+G22+G13</f>
        <v>162</v>
      </c>
      <c r="D68" s="59">
        <f>H13+H22+H31+H40+H49+H58</f>
        <v>2</v>
      </c>
      <c r="E68" s="410">
        <f>J58+J49+J40+J31+J22+J13</f>
        <v>50</v>
      </c>
      <c r="F68" s="411"/>
      <c r="G68" s="412">
        <f>L58+L49+L40+L31+L22+L13</f>
        <v>600</v>
      </c>
      <c r="H68" s="413"/>
      <c r="I68" s="414">
        <f>N58+N49+N40+N31+N22+N13</f>
        <v>382.79999999999995</v>
      </c>
      <c r="J68" s="415"/>
      <c r="K68" s="414">
        <f>O58+O49+O40+O31+O22+O13</f>
        <v>735</v>
      </c>
      <c r="L68" s="416"/>
      <c r="M68" s="417">
        <f>C68+E68+I68+K68</f>
        <v>1329.8</v>
      </c>
      <c r="N68" s="418"/>
      <c r="O68" s="419"/>
      <c r="Q68" s="13" t="s">
        <v>1</v>
      </c>
      <c r="R68" s="8"/>
      <c r="S68" s="8"/>
      <c r="T68" s="8"/>
      <c r="U68" s="8"/>
      <c r="V68" s="8"/>
      <c r="W68" s="8"/>
    </row>
    <row r="69" spans="2:23" ht="6" customHeight="1" x14ac:dyDescent="0.2">
      <c r="B69" s="26"/>
      <c r="C69" s="26"/>
      <c r="D69" s="19"/>
      <c r="E69" s="27"/>
      <c r="F69" s="28"/>
      <c r="G69" s="28"/>
      <c r="H69" s="27"/>
      <c r="I69" s="28"/>
      <c r="J69" s="28"/>
      <c r="K69" s="29"/>
      <c r="L69" s="30"/>
      <c r="M69" s="28"/>
      <c r="N69" s="28"/>
      <c r="O69" s="28"/>
      <c r="Q69" s="8"/>
      <c r="R69" s="8"/>
      <c r="S69" s="8"/>
      <c r="T69" s="8"/>
      <c r="U69" s="8"/>
      <c r="V69" s="8"/>
      <c r="W69" s="8"/>
    </row>
    <row r="70" spans="2:23" x14ac:dyDescent="0.2">
      <c r="B70" s="165" t="s">
        <v>12</v>
      </c>
      <c r="C70" s="166" t="s">
        <v>1</v>
      </c>
      <c r="D70" s="167"/>
      <c r="E70" s="167" t="s">
        <v>1</v>
      </c>
      <c r="F70" s="420" t="s">
        <v>13</v>
      </c>
      <c r="G70" s="421"/>
      <c r="H70" s="421"/>
      <c r="I70" s="421"/>
      <c r="J70" s="421"/>
      <c r="K70" s="421"/>
      <c r="L70" s="422"/>
      <c r="M70" s="420" t="s">
        <v>14</v>
      </c>
      <c r="N70" s="421"/>
      <c r="O70" s="423"/>
    </row>
    <row r="71" spans="2:23" x14ac:dyDescent="0.2">
      <c r="B71" s="400"/>
      <c r="C71" s="274"/>
      <c r="D71" s="43"/>
      <c r="E71" s="43" t="s">
        <v>1</v>
      </c>
      <c r="F71" s="401"/>
      <c r="G71" s="334"/>
      <c r="H71" s="334"/>
      <c r="I71" s="334"/>
      <c r="J71" s="334"/>
      <c r="K71" s="334"/>
      <c r="L71" s="402"/>
      <c r="N71" s="2"/>
      <c r="O71" s="31"/>
    </row>
    <row r="72" spans="2:23" ht="14.45" customHeight="1" x14ac:dyDescent="0.2">
      <c r="B72" s="32" t="s">
        <v>28</v>
      </c>
      <c r="C72" s="35">
        <v>500</v>
      </c>
      <c r="D72" s="14" t="s">
        <v>9</v>
      </c>
      <c r="E72" s="11"/>
      <c r="F72" s="403"/>
      <c r="G72" s="404"/>
      <c r="H72" s="404"/>
      <c r="I72" s="404"/>
      <c r="J72" s="404"/>
      <c r="K72" s="404"/>
      <c r="L72" s="405"/>
      <c r="M72" s="406">
        <f>M68-C72</f>
        <v>829.8</v>
      </c>
      <c r="N72" s="406"/>
      <c r="O72" s="55" t="s">
        <v>6</v>
      </c>
    </row>
    <row r="73" spans="2:23" x14ac:dyDescent="0.2">
      <c r="B73" s="2"/>
      <c r="C73" s="2"/>
      <c r="D73" s="2"/>
      <c r="E73" s="2"/>
      <c r="F73" s="2"/>
      <c r="G73" s="2"/>
      <c r="H73" s="2"/>
      <c r="I73" s="2"/>
      <c r="J73" s="2"/>
      <c r="K73" s="2"/>
      <c r="L73" s="2"/>
      <c r="M73" s="2"/>
      <c r="N73" s="2"/>
      <c r="O73" s="2"/>
    </row>
    <row r="74" spans="2:23" x14ac:dyDescent="0.2">
      <c r="B74" s="288" t="s">
        <v>11</v>
      </c>
      <c r="C74" s="288"/>
      <c r="D74" s="2"/>
      <c r="E74" s="2"/>
      <c r="F74" s="2"/>
      <c r="G74" s="2"/>
      <c r="H74" s="2"/>
      <c r="I74" s="2"/>
      <c r="J74" s="2"/>
      <c r="K74" s="2"/>
      <c r="L74" s="2"/>
      <c r="M74" s="2"/>
      <c r="N74" s="2"/>
      <c r="O74" s="2"/>
    </row>
  </sheetData>
  <sheetProtection algorithmName="SHA-512" hashValue="xS6gFIQDQeVE8Ilv6+V1axIY56cAdRLKh9V/F2ux7LdTlNrCs4tmg4T/Yau17amYH3Enh010xTZEa1w/OHs9NA==" saltValue="6Yq90gkGRkl+fdizn0TVNg==" spinCount="100000" sheet="1" objects="1" scenarios="1" selectLockedCells="1" selectUnlockedCells="1"/>
  <mergeCells count="97">
    <mergeCell ref="B71:C71"/>
    <mergeCell ref="F71:L72"/>
    <mergeCell ref="M72:N72"/>
    <mergeCell ref="B74:C74"/>
    <mergeCell ref="K15:N15"/>
    <mergeCell ref="E68:F68"/>
    <mergeCell ref="G68:H68"/>
    <mergeCell ref="I68:J68"/>
    <mergeCell ref="K68:L68"/>
    <mergeCell ref="M68:O68"/>
    <mergeCell ref="F70:L70"/>
    <mergeCell ref="M70:O70"/>
    <mergeCell ref="B66:C66"/>
    <mergeCell ref="D66:F66"/>
    <mergeCell ref="E67:F67"/>
    <mergeCell ref="G67:H67"/>
    <mergeCell ref="I67:J67"/>
    <mergeCell ref="K67:L67"/>
    <mergeCell ref="B60:J60"/>
    <mergeCell ref="B61:J61"/>
    <mergeCell ref="K61:N61"/>
    <mergeCell ref="B62:J62"/>
    <mergeCell ref="K62:N62"/>
    <mergeCell ref="B65:F65"/>
    <mergeCell ref="G65:L65"/>
    <mergeCell ref="M65:O67"/>
    <mergeCell ref="E56:G56"/>
    <mergeCell ref="H56:J56"/>
    <mergeCell ref="K56:K57"/>
    <mergeCell ref="E47:G47"/>
    <mergeCell ref="H47:J47"/>
    <mergeCell ref="K47:K48"/>
    <mergeCell ref="B51:J51"/>
    <mergeCell ref="B52:J52"/>
    <mergeCell ref="K52:N52"/>
    <mergeCell ref="B53:J53"/>
    <mergeCell ref="K53:N53"/>
    <mergeCell ref="B55:D55"/>
    <mergeCell ref="E55:J55"/>
    <mergeCell ref="K55:N55"/>
    <mergeCell ref="B46:D46"/>
    <mergeCell ref="E46:J46"/>
    <mergeCell ref="K46:N46"/>
    <mergeCell ref="B35:J35"/>
    <mergeCell ref="K35:N35"/>
    <mergeCell ref="B37:D37"/>
    <mergeCell ref="E37:J37"/>
    <mergeCell ref="K37:N37"/>
    <mergeCell ref="E38:G38"/>
    <mergeCell ref="H38:J38"/>
    <mergeCell ref="K38:K39"/>
    <mergeCell ref="B42:J42"/>
    <mergeCell ref="B43:J43"/>
    <mergeCell ref="K43:N43"/>
    <mergeCell ref="B44:J44"/>
    <mergeCell ref="K44:N44"/>
    <mergeCell ref="E29:G29"/>
    <mergeCell ref="H29:J29"/>
    <mergeCell ref="K29:K30"/>
    <mergeCell ref="B33:J33"/>
    <mergeCell ref="B34:J34"/>
    <mergeCell ref="K34:N34"/>
    <mergeCell ref="B28:D28"/>
    <mergeCell ref="E28:J28"/>
    <mergeCell ref="K28:N28"/>
    <mergeCell ref="B17:J17"/>
    <mergeCell ref="K17:N17"/>
    <mergeCell ref="B19:D19"/>
    <mergeCell ref="E19:J19"/>
    <mergeCell ref="K19:N19"/>
    <mergeCell ref="E20:G20"/>
    <mergeCell ref="H20:J20"/>
    <mergeCell ref="K20:K21"/>
    <mergeCell ref="B24:J24"/>
    <mergeCell ref="B25:J25"/>
    <mergeCell ref="K25:N25"/>
    <mergeCell ref="B26:J26"/>
    <mergeCell ref="K26:N26"/>
    <mergeCell ref="E11:G11"/>
    <mergeCell ref="H11:J11"/>
    <mergeCell ref="K11:K12"/>
    <mergeCell ref="B15:J15"/>
    <mergeCell ref="B16:J16"/>
    <mergeCell ref="K16:N16"/>
    <mergeCell ref="M8:O8"/>
    <mergeCell ref="B10:D10"/>
    <mergeCell ref="E10:J10"/>
    <mergeCell ref="K10:N10"/>
    <mergeCell ref="B7:C7"/>
    <mergeCell ref="M7:O7"/>
    <mergeCell ref="I7:L7"/>
    <mergeCell ref="I8:K8"/>
    <mergeCell ref="G4:H4"/>
    <mergeCell ref="B5:E5"/>
    <mergeCell ref="G5:H5"/>
    <mergeCell ref="J5:O5"/>
    <mergeCell ref="K6:L6"/>
  </mergeCells>
  <printOptions horizontalCentered="1"/>
  <pageMargins left="0.23622047244094491" right="0.23622047244094491" top="0.74803149606299213" bottom="0.74803149606299213" header="0.31496062992125984" footer="0.31496062992125984"/>
  <pageSetup paperSize="9" scale="8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3</vt:i4>
      </vt:variant>
    </vt:vector>
  </HeadingPairs>
  <TitlesOfParts>
    <vt:vector size="6" baseType="lpstr">
      <vt:lpstr>Matkalasku 1</vt:lpstr>
      <vt:lpstr>Matkalasku 2</vt:lpstr>
      <vt:lpstr>Esimerkki</vt:lpstr>
      <vt:lpstr>Esimerkki!Tulostusalue</vt:lpstr>
      <vt:lpstr>'Matkalasku 1'!Tulostusalue</vt:lpstr>
      <vt:lpstr>'Matkalasku 2'!Tulostusalue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T1 Matkalasku</dc:title>
  <dc:creator>Yritystulkki</dc:creator>
  <cp:keywords>Yritystulkki</cp:keywords>
  <cp:lastModifiedBy>Henri Järvinen</cp:lastModifiedBy>
  <cp:lastPrinted>2025-10-22T04:50:58Z</cp:lastPrinted>
  <dcterms:created xsi:type="dcterms:W3CDTF">2006-04-08T12:39:18Z</dcterms:created>
  <dcterms:modified xsi:type="dcterms:W3CDTF">2025-11-24T07:56:26Z</dcterms:modified>
</cp:coreProperties>
</file>